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tor anyagai\"/>
    </mc:Choice>
  </mc:AlternateContent>
  <xr:revisionPtr revIDLastSave="0" documentId="8_{3B342524-FE88-4BFB-AE6F-0300FEFD7FF5}" xr6:coauthVersionLast="47" xr6:coauthVersionMax="47" xr10:uidLastSave="{00000000-0000-0000-0000-000000000000}"/>
  <bookViews>
    <workbookView xWindow="-98" yWindow="-98" windowWidth="21795" windowHeight="12975" xr2:uid="{FB3D16DD-8B5B-4265-A5C4-5C30A07EC5CE}"/>
  </bookViews>
  <sheets>
    <sheet name="R-001" sheetId="1" r:id="rId1"/>
    <sheet name="R-002" sheetId="2" r:id="rId2"/>
    <sheet name="R-003" sheetId="3" r:id="rId3"/>
    <sheet name="R-004" sheetId="4" r:id="rId4"/>
    <sheet name="R-005" sheetId="5" r:id="rId5"/>
    <sheet name="R-005a" sheetId="6" r:id="rId6"/>
    <sheet name="R-006" sheetId="7" r:id="rId7"/>
    <sheet name="Összesítő" sheetId="8" r:id="rId8"/>
  </sheets>
  <definedNames>
    <definedName name="_xlnm._FilterDatabase" localSheetId="3" hidden="1">'R-004'!$A$1:$N$2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B7" i="8"/>
  <c r="B6" i="8"/>
  <c r="B5" i="8"/>
  <c r="B4" i="8"/>
  <c r="B3" i="8"/>
  <c r="B2" i="8"/>
  <c r="G6" i="6"/>
  <c r="F6" i="6"/>
  <c r="N23" i="5"/>
  <c r="G23" i="5"/>
  <c r="F23" i="5"/>
  <c r="F13" i="4"/>
  <c r="G13" i="4"/>
  <c r="H13" i="4"/>
  <c r="I13" i="4"/>
  <c r="J13" i="4"/>
  <c r="K13" i="4"/>
  <c r="L13" i="4"/>
  <c r="M13" i="4"/>
  <c r="N13" i="4"/>
  <c r="F10" i="7"/>
  <c r="G10" i="7"/>
  <c r="H10" i="7"/>
  <c r="I10" i="7"/>
  <c r="J10" i="7"/>
  <c r="K10" i="7"/>
  <c r="L10" i="7"/>
  <c r="M10" i="7"/>
  <c r="N10" i="7"/>
  <c r="O10" i="7"/>
  <c r="P10" i="7"/>
  <c r="F10" i="1"/>
  <c r="G10" i="1"/>
  <c r="H10" i="1"/>
  <c r="I10" i="1"/>
  <c r="J10" i="1"/>
  <c r="K10" i="1"/>
  <c r="L10" i="1"/>
  <c r="M10" i="1"/>
  <c r="N10" i="1"/>
  <c r="C10" i="1"/>
  <c r="D10" i="1"/>
  <c r="E10" i="1"/>
  <c r="B10" i="1"/>
  <c r="E9" i="8" l="1"/>
  <c r="F9" i="8"/>
  <c r="D23" i="5"/>
  <c r="F6" i="8"/>
  <c r="E6" i="8"/>
  <c r="F12" i="8"/>
  <c r="E10" i="8"/>
  <c r="E8" i="8"/>
  <c r="F7" i="8"/>
  <c r="E5" i="8"/>
  <c r="C10" i="7"/>
  <c r="D10" i="7"/>
  <c r="E10" i="7"/>
  <c r="B10" i="7"/>
  <c r="C6" i="6"/>
  <c r="D6" i="6"/>
  <c r="E6" i="6"/>
  <c r="H6" i="6"/>
  <c r="I6" i="6"/>
  <c r="J6" i="6"/>
  <c r="K6" i="6"/>
  <c r="L6" i="6"/>
  <c r="M6" i="6"/>
  <c r="N6" i="6"/>
  <c r="E13" i="8" s="1"/>
  <c r="O6" i="6"/>
  <c r="B6" i="6"/>
  <c r="C23" i="5"/>
  <c r="E23" i="5"/>
  <c r="H23" i="5"/>
  <c r="I23" i="5"/>
  <c r="J23" i="5"/>
  <c r="K23" i="5"/>
  <c r="L23" i="5"/>
  <c r="M23" i="5"/>
  <c r="B23" i="5"/>
  <c r="C13" i="4"/>
  <c r="D13" i="4"/>
  <c r="E13" i="4"/>
  <c r="B13" i="4"/>
  <c r="E12" i="8" l="1"/>
  <c r="F3" i="8"/>
  <c r="F14" i="8"/>
  <c r="F4" i="8"/>
  <c r="F10" i="8"/>
  <c r="F8" i="8"/>
  <c r="E2" i="8"/>
  <c r="E11" i="8"/>
  <c r="F11" i="8"/>
  <c r="E7" i="8"/>
  <c r="F13" i="8"/>
  <c r="F5" i="8"/>
  <c r="E14" i="8" l="1"/>
  <c r="E4" i="8"/>
  <c r="F15" i="8"/>
  <c r="E3" i="8"/>
  <c r="E15" i="8" l="1"/>
  <c r="F17" i="8" s="1"/>
</calcChain>
</file>

<file path=xl/sharedStrings.xml><?xml version="1.0" encoding="utf-8"?>
<sst xmlns="http://schemas.openxmlformats.org/spreadsheetml/2006/main" count="167" uniqueCount="89">
  <si>
    <t>Cím</t>
  </si>
  <si>
    <t>VT tábla</t>
  </si>
  <si>
    <t>Kizárolagos lakossági kiegészítő</t>
  </si>
  <si>
    <t>Ø76 mm oszlop</t>
  </si>
  <si>
    <t>Cházár András utca 1.</t>
  </si>
  <si>
    <t>Szabó József utca 8.</t>
  </si>
  <si>
    <t>Szabó József utca 17.</t>
  </si>
  <si>
    <t>Stefánia út 87-89.</t>
  </si>
  <si>
    <t>Stefánia út 71.</t>
  </si>
  <si>
    <t>P tábla</t>
  </si>
  <si>
    <t>Merőleges</t>
  </si>
  <si>
    <t>"Halszálka"</t>
  </si>
  <si>
    <t>Merőlegesen 4 kerékkel a járdán</t>
  </si>
  <si>
    <t>Párhuzamosan 2 kerékkel a járdán</t>
  </si>
  <si>
    <t>Parkolás rendjét meghatározó kiegészítő táblák</t>
  </si>
  <si>
    <t>Kerepesi út - Dózsa György út - Ifjúság útja találkozásánál lévő nem szilárd burkolatú terület</t>
  </si>
  <si>
    <t>Kötelező haladási irány</t>
  </si>
  <si>
    <t>Elsőbbségadás kötelező</t>
  </si>
  <si>
    <t>Thököly út 81</t>
  </si>
  <si>
    <t>Ilka utca 38.</t>
  </si>
  <si>
    <t>Ø76 mm oszloptoldó</t>
  </si>
  <si>
    <t>Gizella út 44.</t>
  </si>
  <si>
    <t>Semsey Andor utca 5.</t>
  </si>
  <si>
    <t>Menetirány szerinti bal oldalona szegély mellett</t>
  </si>
  <si>
    <t>Semsey Andor utca 9.</t>
  </si>
  <si>
    <t>SZKG számára kiegészítő</t>
  </si>
  <si>
    <t>Semsey Andor utca 21</t>
  </si>
  <si>
    <t xml:space="preserve">Ilka utca 22. </t>
  </si>
  <si>
    <t>Gizella út 38.</t>
  </si>
  <si>
    <t xml:space="preserve">Gizella út 34. </t>
  </si>
  <si>
    <t>Gizella út 25.</t>
  </si>
  <si>
    <t>Gizella út 21.</t>
  </si>
  <si>
    <t>Gizella út 11-17.</t>
  </si>
  <si>
    <t xml:space="preserve">Gizella út 7. </t>
  </si>
  <si>
    <t>Stefánia út 27 és 29 között</t>
  </si>
  <si>
    <t xml:space="preserve">Eleonóra utca 1-3. </t>
  </si>
  <si>
    <t>Eleonóra utca 12</t>
  </si>
  <si>
    <t>Jurisich Miklós utca 16</t>
  </si>
  <si>
    <t>Stefánia út 9.</t>
  </si>
  <si>
    <t>Stefánia út 19. szemben</t>
  </si>
  <si>
    <t>Besnyői utca 1-3.</t>
  </si>
  <si>
    <t>Besnyői utca 6.</t>
  </si>
  <si>
    <t>Szobránc utca 1/a</t>
  </si>
  <si>
    <t xml:space="preserve">Szobránc köz 12. </t>
  </si>
  <si>
    <t>Jurisich Miklós utca 22.</t>
  </si>
  <si>
    <t>Szobránc utca 15/a</t>
  </si>
  <si>
    <t>Ilka utca 8</t>
  </si>
  <si>
    <t>Cserei utca 7.</t>
  </si>
  <si>
    <t>Stefánia út 45.</t>
  </si>
  <si>
    <t>Oszlop bontás</t>
  </si>
  <si>
    <t>KRESZ tábla áthelyezés</t>
  </si>
  <si>
    <t xml:space="preserve">Stefánia út 55. </t>
  </si>
  <si>
    <t>P Zóna kezdete és kiegészítő tábla áthelyezése</t>
  </si>
  <si>
    <t>Stefánia út 1-3.</t>
  </si>
  <si>
    <t>Párhuzamosan 2 kerékkel a járdán áthúzva</t>
  </si>
  <si>
    <t>Utász utca "10"</t>
  </si>
  <si>
    <t>Tábornok utca 3.</t>
  </si>
  <si>
    <t>Őrnagy utca 14</t>
  </si>
  <si>
    <t>Tábornok utca 14</t>
  </si>
  <si>
    <t>Zászlós utca 2/a</t>
  </si>
  <si>
    <t xml:space="preserve">Utász utca 8. </t>
  </si>
  <si>
    <t>Nettó anyag egységár</t>
  </si>
  <si>
    <t xml:space="preserve">Nettó munkadíj </t>
  </si>
  <si>
    <t>Nettó anyagár összesen</t>
  </si>
  <si>
    <t>Nettó munkadíj összesen</t>
  </si>
  <si>
    <t>Munka megnevezése</t>
  </si>
  <si>
    <t>VT tábla felszerelés</t>
  </si>
  <si>
    <t>Ø76 mm oszlop telepítés</t>
  </si>
  <si>
    <t>P tábla felszerelése</t>
  </si>
  <si>
    <t>Kizárolagos lakossági kiegészítő felszerelése</t>
  </si>
  <si>
    <t>Mennyiség</t>
  </si>
  <si>
    <t>Jurisich Miklós utca 23-25</t>
  </si>
  <si>
    <t>"40 m" kiegészítő tábla</t>
  </si>
  <si>
    <t>Besnyői utca 12.</t>
  </si>
  <si>
    <t xml:space="preserve">Összesen: </t>
  </si>
  <si>
    <t>Istvánmezei út 2.</t>
  </si>
  <si>
    <t>Stefánia út 77.</t>
  </si>
  <si>
    <t>Festés (sárga, oldószeres)</t>
  </si>
  <si>
    <t>Festés (fehér, oldószeres)</t>
  </si>
  <si>
    <t>"40 méter" kiegészítő tábla</t>
  </si>
  <si>
    <t>Szobránc utca 14/a</t>
  </si>
  <si>
    <t>Szobránc utca 6 -8.</t>
  </si>
  <si>
    <t>Cserei utca 1/a</t>
  </si>
  <si>
    <t>Menetirány szerinti bal oldalon a szegély mellett</t>
  </si>
  <si>
    <t>"60 méter" kiegészítő tábla</t>
  </si>
  <si>
    <t>"65 méter" kiegészítő tábla</t>
  </si>
  <si>
    <t>P tábla kihelyezés</t>
  </si>
  <si>
    <t>4 kerékkel merőlegesen a járdán kiegészítő tábla</t>
  </si>
  <si>
    <t>Ø76 mm oszlop bontás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</si>
</sst>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0&quot; db&quot;"/>
    <numFmt numFmtId="165" formatCode="0.00&quot; nm&quot;"/>
    <numFmt numFmtId="166" formatCode="_-* #,##0\ [$Ft-40E]_-;\-* #,##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166" fontId="0" fillId="0" borderId="1" xfId="1" applyNumberFormat="1" applyFont="1" applyBorder="1"/>
    <xf numFmtId="166" fontId="0" fillId="0" borderId="8" xfId="1" applyNumberFormat="1" applyFont="1" applyBorder="1"/>
    <xf numFmtId="166" fontId="0" fillId="3" borderId="1" xfId="1" applyNumberFormat="1" applyFont="1" applyFill="1" applyBorder="1"/>
    <xf numFmtId="166" fontId="0" fillId="3" borderId="8" xfId="1" applyNumberFormat="1" applyFont="1" applyFill="1" applyBorder="1"/>
    <xf numFmtId="0" fontId="3" fillId="4" borderId="1" xfId="0" applyFont="1" applyFill="1" applyBorder="1"/>
    <xf numFmtId="166" fontId="3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3" borderId="1" xfId="0" applyNumberFormat="1" applyFill="1" applyBorder="1"/>
    <xf numFmtId="165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/>
    <xf numFmtId="0" fontId="0" fillId="2" borderId="1" xfId="0" applyFill="1" applyBorder="1"/>
    <xf numFmtId="165" fontId="0" fillId="5" borderId="1" xfId="0" applyNumberFormat="1" applyFill="1" applyBorder="1"/>
    <xf numFmtId="0" fontId="1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5" fontId="0" fillId="0" borderId="10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B139-69DC-436A-8C8B-3062F37A7111}">
  <dimension ref="A1:N10"/>
  <sheetViews>
    <sheetView tabSelected="1" workbookViewId="0">
      <selection activeCell="E15" sqref="E15"/>
    </sheetView>
  </sheetViews>
  <sheetFormatPr defaultRowHeight="14.25" x14ac:dyDescent="0.45"/>
  <cols>
    <col min="1" max="1" width="20.1328125" customWidth="1"/>
    <col min="3" max="4" width="18" customWidth="1"/>
    <col min="5" max="7" width="12.73046875" customWidth="1"/>
    <col min="8" max="8" width="12.3984375" customWidth="1"/>
    <col min="9" max="12" width="13.73046875" customWidth="1"/>
  </cols>
  <sheetData>
    <row r="1" spans="1:14" ht="15" customHeight="1" x14ac:dyDescent="0.45">
      <c r="A1" s="41" t="s">
        <v>0</v>
      </c>
      <c r="B1" s="40" t="s">
        <v>66</v>
      </c>
      <c r="C1" s="40" t="s">
        <v>69</v>
      </c>
      <c r="D1" s="43" t="s">
        <v>67</v>
      </c>
      <c r="E1" s="43" t="s">
        <v>20</v>
      </c>
      <c r="F1" s="34" t="s">
        <v>77</v>
      </c>
      <c r="G1" s="40" t="s">
        <v>78</v>
      </c>
      <c r="H1" s="40" t="s">
        <v>68</v>
      </c>
      <c r="I1" s="33" t="s">
        <v>14</v>
      </c>
      <c r="J1" s="33"/>
      <c r="K1" s="33"/>
      <c r="L1" s="33"/>
      <c r="M1" s="33"/>
      <c r="N1" s="33"/>
    </row>
    <row r="2" spans="1:14" ht="40.15" customHeight="1" x14ac:dyDescent="0.45">
      <c r="A2" s="42"/>
      <c r="B2" s="40"/>
      <c r="C2" s="40"/>
      <c r="D2" s="43"/>
      <c r="E2" s="43"/>
      <c r="F2" s="35"/>
      <c r="G2" s="40"/>
      <c r="H2" s="40"/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  <c r="N2" s="2" t="s">
        <v>54</v>
      </c>
    </row>
    <row r="3" spans="1:14" x14ac:dyDescent="0.45">
      <c r="A3" s="4" t="s">
        <v>75</v>
      </c>
      <c r="B3" s="6">
        <v>1</v>
      </c>
      <c r="C3" s="6">
        <v>1</v>
      </c>
      <c r="D3" s="6">
        <v>1</v>
      </c>
      <c r="E3" s="6"/>
      <c r="F3" s="28">
        <v>6.3</v>
      </c>
      <c r="G3" s="28"/>
      <c r="H3" s="6"/>
      <c r="I3" s="6"/>
      <c r="J3" s="6"/>
      <c r="K3" s="6"/>
      <c r="L3" s="6"/>
      <c r="M3" s="6"/>
      <c r="N3" s="4"/>
    </row>
    <row r="4" spans="1:14" x14ac:dyDescent="0.45">
      <c r="A4" s="4" t="s">
        <v>4</v>
      </c>
      <c r="B4" s="6">
        <v>1</v>
      </c>
      <c r="C4" s="6">
        <v>1</v>
      </c>
      <c r="D4" s="6"/>
      <c r="E4" s="6">
        <v>1</v>
      </c>
      <c r="F4" s="28">
        <v>7.87</v>
      </c>
      <c r="G4" s="28"/>
      <c r="H4" s="6"/>
      <c r="I4" s="6"/>
      <c r="J4" s="6"/>
      <c r="K4" s="6"/>
      <c r="L4" s="6"/>
      <c r="M4" s="6"/>
      <c r="N4" s="4"/>
    </row>
    <row r="5" spans="1:14" x14ac:dyDescent="0.45">
      <c r="A5" s="4" t="s">
        <v>5</v>
      </c>
      <c r="B5" s="6">
        <v>1</v>
      </c>
      <c r="C5" s="6">
        <v>1</v>
      </c>
      <c r="D5" s="6">
        <v>1</v>
      </c>
      <c r="E5" s="6"/>
      <c r="F5" s="28">
        <v>3.51</v>
      </c>
      <c r="G5" s="28"/>
      <c r="H5" s="6"/>
      <c r="I5" s="6"/>
      <c r="J5" s="6"/>
      <c r="K5" s="6"/>
      <c r="L5" s="6"/>
      <c r="M5" s="6"/>
      <c r="N5" s="4"/>
    </row>
    <row r="6" spans="1:14" x14ac:dyDescent="0.45">
      <c r="A6" s="4" t="s">
        <v>6</v>
      </c>
      <c r="B6" s="6">
        <v>1</v>
      </c>
      <c r="C6" s="6">
        <v>1</v>
      </c>
      <c r="D6" s="6"/>
      <c r="E6" s="6"/>
      <c r="F6" s="28">
        <v>3.81</v>
      </c>
      <c r="G6" s="28">
        <v>4</v>
      </c>
      <c r="H6" s="6"/>
      <c r="I6" s="6"/>
      <c r="J6" s="6"/>
      <c r="K6" s="6"/>
      <c r="L6" s="6"/>
      <c r="M6" s="6"/>
      <c r="N6" s="4"/>
    </row>
    <row r="7" spans="1:14" x14ac:dyDescent="0.45">
      <c r="A7" s="4" t="s">
        <v>7</v>
      </c>
      <c r="B7" s="6">
        <v>1</v>
      </c>
      <c r="C7" s="6">
        <v>1</v>
      </c>
      <c r="D7" s="6"/>
      <c r="E7" s="6"/>
      <c r="F7" s="36">
        <v>7</v>
      </c>
      <c r="G7" s="37">
        <v>5</v>
      </c>
      <c r="H7" s="6"/>
      <c r="I7" s="6"/>
      <c r="J7" s="6"/>
      <c r="K7" s="6"/>
      <c r="L7" s="6"/>
      <c r="M7" s="6"/>
      <c r="N7" s="4"/>
    </row>
    <row r="8" spans="1:14" x14ac:dyDescent="0.45">
      <c r="A8" s="4" t="s">
        <v>8</v>
      </c>
      <c r="B8" s="6">
        <v>1</v>
      </c>
      <c r="C8" s="6">
        <v>1</v>
      </c>
      <c r="D8" s="6"/>
      <c r="E8" s="6"/>
      <c r="F8" s="36"/>
      <c r="G8" s="38"/>
      <c r="H8" s="6"/>
      <c r="I8" s="6"/>
      <c r="J8" s="6"/>
      <c r="K8" s="6"/>
      <c r="L8" s="6"/>
      <c r="M8" s="6"/>
      <c r="N8" s="4"/>
    </row>
    <row r="9" spans="1:14" x14ac:dyDescent="0.45">
      <c r="A9" s="4" t="s">
        <v>76</v>
      </c>
      <c r="B9" s="6">
        <v>1</v>
      </c>
      <c r="C9" s="6">
        <v>1</v>
      </c>
      <c r="D9" s="6"/>
      <c r="E9" s="6"/>
      <c r="F9" s="36"/>
      <c r="G9" s="39"/>
      <c r="H9" s="6"/>
      <c r="I9" s="6"/>
      <c r="J9" s="6"/>
      <c r="K9" s="6"/>
      <c r="L9" s="6"/>
      <c r="M9" s="6"/>
      <c r="N9" s="4"/>
    </row>
    <row r="10" spans="1:14" x14ac:dyDescent="0.45">
      <c r="B10" s="29">
        <f>SUM(B3:B9)</f>
        <v>7</v>
      </c>
      <c r="C10" s="29">
        <f t="shared" ref="C10:N10" si="0">SUM(C3:C9)</f>
        <v>7</v>
      </c>
      <c r="D10" s="29">
        <f t="shared" si="0"/>
        <v>2</v>
      </c>
      <c r="E10" s="29">
        <f t="shared" si="0"/>
        <v>1</v>
      </c>
      <c r="F10" s="29">
        <f t="shared" si="0"/>
        <v>28.49</v>
      </c>
      <c r="G10" s="29">
        <f t="shared" si="0"/>
        <v>9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</row>
  </sheetData>
  <mergeCells count="11">
    <mergeCell ref="A1:A2"/>
    <mergeCell ref="B1:B2"/>
    <mergeCell ref="C1:C2"/>
    <mergeCell ref="D1:D2"/>
    <mergeCell ref="H1:H2"/>
    <mergeCell ref="E1:E2"/>
    <mergeCell ref="I1:N1"/>
    <mergeCell ref="F1:F2"/>
    <mergeCell ref="F7:F9"/>
    <mergeCell ref="G7:G9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6277-8814-4385-BB58-46158CB97636}">
  <dimension ref="A1:G2"/>
  <sheetViews>
    <sheetView workbookViewId="0">
      <selection activeCell="B12" sqref="B12"/>
    </sheetView>
  </sheetViews>
  <sheetFormatPr defaultRowHeight="14.25" x14ac:dyDescent="0.45"/>
  <cols>
    <col min="1" max="1" width="55.73046875" customWidth="1"/>
    <col min="3" max="4" width="15.73046875" customWidth="1"/>
    <col min="6" max="6" width="18.265625" customWidth="1"/>
    <col min="7" max="7" width="24.265625" customWidth="1"/>
  </cols>
  <sheetData>
    <row r="1" spans="1:7" ht="28.5" x14ac:dyDescent="0.45">
      <c r="A1" s="7" t="s">
        <v>0</v>
      </c>
      <c r="B1" s="7" t="s">
        <v>9</v>
      </c>
      <c r="C1" s="2" t="s">
        <v>16</v>
      </c>
      <c r="D1" s="2" t="s">
        <v>17</v>
      </c>
      <c r="E1" s="3" t="s">
        <v>3</v>
      </c>
      <c r="F1" s="8" t="s">
        <v>20</v>
      </c>
      <c r="G1" s="3" t="s">
        <v>52</v>
      </c>
    </row>
    <row r="2" spans="1:7" ht="28.5" x14ac:dyDescent="0.45">
      <c r="A2" s="9" t="s">
        <v>15</v>
      </c>
      <c r="B2" s="10"/>
      <c r="C2" s="10"/>
      <c r="D2" s="10"/>
      <c r="E2" s="11"/>
      <c r="F2" s="11"/>
      <c r="G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5AF0-D79E-4451-B86A-A0630FB6D0C4}">
  <dimension ref="A1:N3"/>
  <sheetViews>
    <sheetView zoomScale="101" workbookViewId="0">
      <selection activeCell="L3" sqref="L3"/>
    </sheetView>
  </sheetViews>
  <sheetFormatPr defaultRowHeight="14.25" x14ac:dyDescent="0.45"/>
  <cols>
    <col min="1" max="1" width="18.265625" customWidth="1"/>
    <col min="3" max="3" width="18" customWidth="1"/>
    <col min="5" max="5" width="19.86328125" customWidth="1"/>
    <col min="6" max="6" width="13.73046875" customWidth="1"/>
    <col min="8" max="11" width="13.73046875" customWidth="1"/>
    <col min="12" max="12" width="13.1328125" customWidth="1"/>
  </cols>
  <sheetData>
    <row r="1" spans="1:14" x14ac:dyDescent="0.45">
      <c r="A1" s="40" t="s">
        <v>0</v>
      </c>
      <c r="B1" s="40" t="s">
        <v>1</v>
      </c>
      <c r="C1" s="40" t="s">
        <v>2</v>
      </c>
      <c r="D1" s="43" t="s">
        <v>3</v>
      </c>
      <c r="E1" s="34" t="s">
        <v>77</v>
      </c>
      <c r="F1" s="40" t="s">
        <v>78</v>
      </c>
      <c r="G1" s="40" t="s">
        <v>9</v>
      </c>
      <c r="H1" s="33" t="s">
        <v>14</v>
      </c>
      <c r="I1" s="33"/>
      <c r="J1" s="33"/>
      <c r="K1" s="33"/>
      <c r="L1" s="44" t="s">
        <v>72</v>
      </c>
    </row>
    <row r="2" spans="1:14" ht="40.15" customHeight="1" x14ac:dyDescent="0.45">
      <c r="A2" s="40"/>
      <c r="B2" s="40"/>
      <c r="C2" s="40"/>
      <c r="D2" s="43"/>
      <c r="E2" s="35"/>
      <c r="F2" s="40"/>
      <c r="G2" s="40"/>
      <c r="H2" s="2" t="s">
        <v>10</v>
      </c>
      <c r="I2" s="2" t="s">
        <v>11</v>
      </c>
      <c r="J2" s="2" t="s">
        <v>12</v>
      </c>
      <c r="K2" s="2" t="s">
        <v>13</v>
      </c>
      <c r="L2" s="44"/>
      <c r="M2" s="1"/>
      <c r="N2" s="1"/>
    </row>
    <row r="3" spans="1:14" x14ac:dyDescent="0.45">
      <c r="A3" s="4" t="s">
        <v>18</v>
      </c>
      <c r="B3" s="6">
        <v>1</v>
      </c>
      <c r="C3" s="6">
        <v>1</v>
      </c>
      <c r="D3" s="6"/>
      <c r="E3" s="28">
        <v>2.4</v>
      </c>
      <c r="F3" s="6"/>
      <c r="G3" s="6"/>
      <c r="H3" s="6"/>
      <c r="I3" s="6"/>
      <c r="J3" s="6">
        <v>1</v>
      </c>
      <c r="K3" s="6"/>
      <c r="L3" s="6">
        <v>1</v>
      </c>
    </row>
  </sheetData>
  <mergeCells count="9">
    <mergeCell ref="L1:L2"/>
    <mergeCell ref="H1:K1"/>
    <mergeCell ref="A1:A2"/>
    <mergeCell ref="B1:B2"/>
    <mergeCell ref="C1:C2"/>
    <mergeCell ref="D1:D2"/>
    <mergeCell ref="G1:G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8621-FF47-477E-BE39-A0AD464466A5}">
  <dimension ref="A1:P13"/>
  <sheetViews>
    <sheetView workbookViewId="0">
      <selection activeCell="G19" sqref="G19"/>
    </sheetView>
  </sheetViews>
  <sheetFormatPr defaultRowHeight="14.25" x14ac:dyDescent="0.45"/>
  <cols>
    <col min="1" max="1" width="25.73046875" customWidth="1"/>
    <col min="3" max="3" width="18" customWidth="1"/>
    <col min="5" max="7" width="12.1328125" customWidth="1"/>
    <col min="9" max="12" width="13.73046875" customWidth="1"/>
    <col min="13" max="13" width="17.73046875" customWidth="1"/>
  </cols>
  <sheetData>
    <row r="1" spans="1:16" x14ac:dyDescent="0.45">
      <c r="A1" s="40" t="s">
        <v>0</v>
      </c>
      <c r="B1" s="40" t="s">
        <v>1</v>
      </c>
      <c r="C1" s="40" t="s">
        <v>2</v>
      </c>
      <c r="D1" s="43" t="s">
        <v>3</v>
      </c>
      <c r="E1" s="43" t="s">
        <v>20</v>
      </c>
      <c r="F1" s="34" t="s">
        <v>77</v>
      </c>
      <c r="G1" s="40" t="s">
        <v>78</v>
      </c>
      <c r="H1" s="40" t="s">
        <v>9</v>
      </c>
      <c r="I1" s="33" t="s">
        <v>14</v>
      </c>
      <c r="J1" s="33"/>
      <c r="K1" s="33"/>
      <c r="L1" s="33"/>
      <c r="M1" s="33"/>
      <c r="N1" s="40" t="s">
        <v>25</v>
      </c>
    </row>
    <row r="2" spans="1:16" ht="40.15" customHeight="1" x14ac:dyDescent="0.45">
      <c r="A2" s="40"/>
      <c r="B2" s="40"/>
      <c r="C2" s="40"/>
      <c r="D2" s="43"/>
      <c r="E2" s="43"/>
      <c r="F2" s="35"/>
      <c r="G2" s="40"/>
      <c r="H2" s="40"/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  <c r="N2" s="40"/>
      <c r="O2" s="1"/>
      <c r="P2" s="1"/>
    </row>
    <row r="3" spans="1:16" x14ac:dyDescent="0.45">
      <c r="A3" s="4" t="s">
        <v>31</v>
      </c>
      <c r="B3" s="6">
        <v>1</v>
      </c>
      <c r="C3" s="6">
        <v>1</v>
      </c>
      <c r="D3" s="6"/>
      <c r="E3" s="6">
        <v>1</v>
      </c>
      <c r="F3" s="5">
        <v>2.4</v>
      </c>
      <c r="G3" s="5"/>
      <c r="H3" s="6"/>
      <c r="I3" s="6"/>
      <c r="J3" s="6"/>
      <c r="K3" s="6"/>
      <c r="L3" s="6"/>
      <c r="M3" s="6"/>
      <c r="N3" s="6"/>
    </row>
    <row r="4" spans="1:16" x14ac:dyDescent="0.45">
      <c r="A4" s="4" t="s">
        <v>30</v>
      </c>
      <c r="B4" s="6">
        <v>1</v>
      </c>
      <c r="C4" s="6">
        <v>1</v>
      </c>
      <c r="D4" s="6"/>
      <c r="E4" s="6"/>
      <c r="F4" s="5">
        <v>8.15</v>
      </c>
      <c r="G4" s="5"/>
      <c r="H4" s="6"/>
      <c r="I4" s="6"/>
      <c r="J4" s="6"/>
      <c r="K4" s="6"/>
      <c r="L4" s="6"/>
      <c r="M4" s="6"/>
      <c r="N4" s="6"/>
    </row>
    <row r="5" spans="1:16" x14ac:dyDescent="0.45">
      <c r="A5" s="4" t="s">
        <v>29</v>
      </c>
      <c r="B5" s="6">
        <v>1</v>
      </c>
      <c r="C5" s="6">
        <v>1</v>
      </c>
      <c r="D5" s="6">
        <v>1</v>
      </c>
      <c r="E5" s="6"/>
      <c r="F5" s="45">
        <v>11.16</v>
      </c>
      <c r="G5" s="5"/>
      <c r="H5" s="6"/>
      <c r="I5" s="6"/>
      <c r="J5" s="6"/>
      <c r="K5" s="6"/>
      <c r="L5" s="6"/>
      <c r="M5" s="6"/>
      <c r="N5" s="6"/>
    </row>
    <row r="6" spans="1:16" x14ac:dyDescent="0.45">
      <c r="A6" s="4" t="s">
        <v>28</v>
      </c>
      <c r="B6" s="6">
        <v>1</v>
      </c>
      <c r="C6" s="6">
        <v>1</v>
      </c>
      <c r="D6" s="6">
        <v>1</v>
      </c>
      <c r="E6" s="6"/>
      <c r="F6" s="46"/>
      <c r="G6" s="5"/>
      <c r="H6" s="6"/>
      <c r="I6" s="6"/>
      <c r="J6" s="6"/>
      <c r="K6" s="6"/>
      <c r="L6" s="6"/>
      <c r="M6" s="6"/>
      <c r="N6" s="6"/>
    </row>
    <row r="7" spans="1:16" x14ac:dyDescent="0.45">
      <c r="A7" s="4" t="s">
        <v>21</v>
      </c>
      <c r="B7" s="6">
        <v>1</v>
      </c>
      <c r="C7" s="6">
        <v>1</v>
      </c>
      <c r="D7" s="6">
        <v>1</v>
      </c>
      <c r="E7" s="6"/>
      <c r="F7" s="47"/>
      <c r="G7" s="5"/>
      <c r="H7" s="6"/>
      <c r="I7" s="6"/>
      <c r="J7" s="6"/>
      <c r="K7" s="6"/>
      <c r="L7" s="6"/>
      <c r="M7" s="6"/>
      <c r="N7" s="6"/>
    </row>
    <row r="8" spans="1:16" x14ac:dyDescent="0.45">
      <c r="A8" s="4" t="s">
        <v>27</v>
      </c>
      <c r="B8" s="6">
        <v>1</v>
      </c>
      <c r="C8" s="6">
        <v>1</v>
      </c>
      <c r="D8" s="6"/>
      <c r="E8" s="6"/>
      <c r="F8" s="5">
        <v>13.55</v>
      </c>
      <c r="G8" s="5"/>
      <c r="H8" s="6"/>
      <c r="I8" s="6"/>
      <c r="J8" s="6"/>
      <c r="K8" s="6"/>
      <c r="L8" s="6"/>
      <c r="M8" s="6"/>
      <c r="N8" s="6"/>
    </row>
    <row r="9" spans="1:16" x14ac:dyDescent="0.45">
      <c r="A9" s="4" t="s">
        <v>19</v>
      </c>
      <c r="B9" s="6">
        <v>1</v>
      </c>
      <c r="C9" s="6">
        <v>1</v>
      </c>
      <c r="D9" s="6"/>
      <c r="E9" s="6">
        <v>1</v>
      </c>
      <c r="F9" s="5">
        <v>16.7</v>
      </c>
      <c r="G9" s="5"/>
      <c r="H9" s="6"/>
      <c r="I9" s="6"/>
      <c r="J9" s="6"/>
      <c r="K9" s="6"/>
      <c r="L9" s="6"/>
      <c r="M9" s="6"/>
      <c r="N9" s="6"/>
    </row>
    <row r="10" spans="1:16" x14ac:dyDescent="0.45">
      <c r="A10" s="4" t="s">
        <v>26</v>
      </c>
      <c r="B10" s="6">
        <v>1</v>
      </c>
      <c r="C10" s="6">
        <v>1</v>
      </c>
      <c r="D10" s="6">
        <v>1</v>
      </c>
      <c r="E10" s="6"/>
      <c r="F10" s="5">
        <v>8.16</v>
      </c>
      <c r="G10" s="5"/>
      <c r="H10" s="6"/>
      <c r="I10" s="6"/>
      <c r="J10" s="6"/>
      <c r="K10" s="6"/>
      <c r="L10" s="6"/>
      <c r="M10" s="6"/>
      <c r="N10" s="6"/>
    </row>
    <row r="11" spans="1:16" x14ac:dyDescent="0.45">
      <c r="A11" s="4" t="s">
        <v>22</v>
      </c>
      <c r="B11" s="6">
        <v>1</v>
      </c>
      <c r="C11" s="6">
        <v>1</v>
      </c>
      <c r="D11" s="6"/>
      <c r="E11" s="6"/>
      <c r="F11" s="45">
        <v>9.27</v>
      </c>
      <c r="G11" s="5"/>
      <c r="H11" s="6"/>
      <c r="I11" s="6"/>
      <c r="J11" s="6"/>
      <c r="K11" s="6"/>
      <c r="L11" s="6"/>
      <c r="M11" s="6"/>
      <c r="N11" s="6"/>
    </row>
    <row r="12" spans="1:16" x14ac:dyDescent="0.45">
      <c r="A12" s="4" t="s">
        <v>24</v>
      </c>
      <c r="B12" s="6">
        <v>1</v>
      </c>
      <c r="C12" s="6">
        <v>1</v>
      </c>
      <c r="D12" s="6">
        <v>1</v>
      </c>
      <c r="E12" s="6"/>
      <c r="F12" s="47"/>
      <c r="G12" s="5"/>
      <c r="H12" s="6"/>
      <c r="I12" s="6"/>
      <c r="J12" s="6"/>
      <c r="K12" s="6"/>
      <c r="L12" s="6"/>
      <c r="M12" s="6"/>
      <c r="N12" s="6"/>
    </row>
    <row r="13" spans="1:16" x14ac:dyDescent="0.45">
      <c r="B13" s="29">
        <f>SUM(B3:B12)</f>
        <v>10</v>
      </c>
      <c r="C13" s="29">
        <f t="shared" ref="C13:N13" si="0">SUM(C3:C12)</f>
        <v>10</v>
      </c>
      <c r="D13" s="29">
        <f t="shared" si="0"/>
        <v>5</v>
      </c>
      <c r="E13" s="29">
        <f t="shared" si="0"/>
        <v>2</v>
      </c>
      <c r="F13" s="5">
        <f t="shared" si="0"/>
        <v>69.39</v>
      </c>
      <c r="G13" s="5">
        <f t="shared" si="0"/>
        <v>0</v>
      </c>
      <c r="H13" s="29">
        <f t="shared" si="0"/>
        <v>0</v>
      </c>
      <c r="I13" s="29">
        <f t="shared" si="0"/>
        <v>0</v>
      </c>
      <c r="J13" s="29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</row>
  </sheetData>
  <autoFilter ref="A1:N2" xr:uid="{FBE48621-FF47-477E-BE39-A0AD464466A5}"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A3:N12">
    <sortCondition ref="A3:A12"/>
  </sortState>
  <mergeCells count="12">
    <mergeCell ref="F5:F7"/>
    <mergeCell ref="F11:F12"/>
    <mergeCell ref="N1:N2"/>
    <mergeCell ref="A1:A2"/>
    <mergeCell ref="B1:B2"/>
    <mergeCell ref="C1:C2"/>
    <mergeCell ref="D1:D2"/>
    <mergeCell ref="H1:H2"/>
    <mergeCell ref="I1:M1"/>
    <mergeCell ref="E1:E2"/>
    <mergeCell ref="F1:F2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724E-CF91-42FB-B5D6-6FAE28FB2026}">
  <dimension ref="A1:N23"/>
  <sheetViews>
    <sheetView workbookViewId="0">
      <selection activeCell="Q21" sqref="Q21"/>
    </sheetView>
  </sheetViews>
  <sheetFormatPr defaultRowHeight="14.25" x14ac:dyDescent="0.45"/>
  <cols>
    <col min="1" max="1" width="25.73046875" customWidth="1"/>
    <col min="3" max="3" width="18" customWidth="1"/>
    <col min="5" max="7" width="12.1328125" customWidth="1"/>
    <col min="9" max="12" width="13.73046875" customWidth="1"/>
    <col min="13" max="13" width="17.73046875" customWidth="1"/>
    <col min="14" max="14" width="12.73046875" customWidth="1"/>
  </cols>
  <sheetData>
    <row r="1" spans="1:14" x14ac:dyDescent="0.45">
      <c r="A1" s="40" t="s">
        <v>0</v>
      </c>
      <c r="B1" s="40" t="s">
        <v>1</v>
      </c>
      <c r="C1" s="40" t="s">
        <v>2</v>
      </c>
      <c r="D1" s="43" t="s">
        <v>3</v>
      </c>
      <c r="E1" s="43" t="s">
        <v>20</v>
      </c>
      <c r="F1" s="34" t="s">
        <v>77</v>
      </c>
      <c r="G1" s="40" t="s">
        <v>78</v>
      </c>
      <c r="H1" s="40" t="s">
        <v>9</v>
      </c>
      <c r="I1" s="33" t="s">
        <v>14</v>
      </c>
      <c r="J1" s="33"/>
      <c r="K1" s="33"/>
      <c r="L1" s="33"/>
      <c r="M1" s="33"/>
      <c r="N1" s="48" t="s">
        <v>79</v>
      </c>
    </row>
    <row r="2" spans="1:14" ht="40.15" customHeight="1" x14ac:dyDescent="0.45">
      <c r="A2" s="40"/>
      <c r="B2" s="40"/>
      <c r="C2" s="40"/>
      <c r="D2" s="43"/>
      <c r="E2" s="43"/>
      <c r="F2" s="35"/>
      <c r="G2" s="40"/>
      <c r="H2" s="40"/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  <c r="N2" s="48"/>
    </row>
    <row r="3" spans="1:14" x14ac:dyDescent="0.45">
      <c r="A3" s="4" t="s">
        <v>40</v>
      </c>
      <c r="B3" s="6">
        <v>1</v>
      </c>
      <c r="C3" s="6">
        <v>1</v>
      </c>
      <c r="D3" s="6">
        <v>1</v>
      </c>
      <c r="E3" s="6"/>
      <c r="F3" s="5">
        <v>7.16</v>
      </c>
      <c r="G3" s="5"/>
      <c r="H3" s="6"/>
      <c r="I3" s="6"/>
      <c r="J3" s="6"/>
      <c r="K3" s="6"/>
      <c r="L3" s="6"/>
      <c r="M3" s="6"/>
      <c r="N3" s="4"/>
    </row>
    <row r="4" spans="1:14" x14ac:dyDescent="0.45">
      <c r="A4" s="4" t="s">
        <v>41</v>
      </c>
      <c r="B4" s="6">
        <v>1</v>
      </c>
      <c r="C4" s="6">
        <v>1</v>
      </c>
      <c r="D4" s="6">
        <v>1</v>
      </c>
      <c r="E4" s="6"/>
      <c r="F4" s="5">
        <v>2.5</v>
      </c>
      <c r="G4" s="5"/>
      <c r="H4" s="6"/>
      <c r="I4" s="6"/>
      <c r="J4" s="6"/>
      <c r="K4" s="6"/>
      <c r="L4" s="6"/>
      <c r="M4" s="6"/>
      <c r="N4" s="4"/>
    </row>
    <row r="5" spans="1:14" x14ac:dyDescent="0.45">
      <c r="A5" s="30" t="s">
        <v>73</v>
      </c>
      <c r="B5" s="6">
        <v>1</v>
      </c>
      <c r="C5" s="6">
        <v>1</v>
      </c>
      <c r="D5" s="6"/>
      <c r="E5" s="6">
        <v>1</v>
      </c>
      <c r="F5" s="5"/>
      <c r="G5" s="5"/>
      <c r="H5" s="6"/>
      <c r="I5" s="6"/>
      <c r="J5" s="6"/>
      <c r="K5" s="6"/>
      <c r="L5" s="6"/>
      <c r="M5" s="6"/>
      <c r="N5" s="4"/>
    </row>
    <row r="6" spans="1:14" x14ac:dyDescent="0.45">
      <c r="A6" s="4" t="s">
        <v>47</v>
      </c>
      <c r="B6" s="6">
        <v>1</v>
      </c>
      <c r="C6" s="6">
        <v>1</v>
      </c>
      <c r="D6" s="6"/>
      <c r="E6" s="6">
        <v>1</v>
      </c>
      <c r="F6" s="5">
        <v>4.97</v>
      </c>
      <c r="G6" s="5"/>
      <c r="H6" s="6"/>
      <c r="I6" s="6"/>
      <c r="J6" s="6"/>
      <c r="K6" s="6"/>
      <c r="L6" s="6"/>
      <c r="M6" s="6"/>
      <c r="N6" s="4"/>
    </row>
    <row r="7" spans="1:14" x14ac:dyDescent="0.45">
      <c r="A7" s="4" t="s">
        <v>36</v>
      </c>
      <c r="B7" s="6">
        <v>1</v>
      </c>
      <c r="C7" s="6">
        <v>1</v>
      </c>
      <c r="D7" s="6">
        <v>1</v>
      </c>
      <c r="E7" s="6">
        <v>1</v>
      </c>
      <c r="F7" s="5"/>
      <c r="G7" s="5"/>
      <c r="H7" s="27">
        <v>1</v>
      </c>
      <c r="I7" s="29"/>
      <c r="J7" s="29"/>
      <c r="K7" s="27">
        <v>1</v>
      </c>
      <c r="L7" s="6"/>
      <c r="M7" s="6"/>
      <c r="N7" s="4"/>
    </row>
    <row r="8" spans="1:14" x14ac:dyDescent="0.45">
      <c r="A8" s="4" t="s">
        <v>35</v>
      </c>
      <c r="B8" s="6"/>
      <c r="C8" s="6"/>
      <c r="D8" s="6">
        <v>1</v>
      </c>
      <c r="E8" s="6"/>
      <c r="F8" s="5"/>
      <c r="G8" s="5"/>
      <c r="H8" s="27">
        <v>1</v>
      </c>
      <c r="I8" s="29"/>
      <c r="J8" s="29"/>
      <c r="K8" s="27">
        <v>1</v>
      </c>
      <c r="L8" s="6"/>
      <c r="M8" s="6"/>
      <c r="N8" s="4"/>
    </row>
    <row r="9" spans="1:14" x14ac:dyDescent="0.45">
      <c r="A9" s="4" t="s">
        <v>32</v>
      </c>
      <c r="B9" s="6">
        <v>1</v>
      </c>
      <c r="C9" s="6">
        <v>1</v>
      </c>
      <c r="D9" s="6">
        <v>1</v>
      </c>
      <c r="E9" s="6"/>
      <c r="F9" s="5">
        <v>4.3600000000000003</v>
      </c>
      <c r="G9" s="5">
        <v>0.24</v>
      </c>
      <c r="H9" s="6"/>
      <c r="I9" s="6"/>
      <c r="J9" s="6"/>
      <c r="K9" s="6"/>
      <c r="L9" s="6"/>
      <c r="M9" s="6"/>
      <c r="N9" s="4"/>
    </row>
    <row r="10" spans="1:14" x14ac:dyDescent="0.45">
      <c r="A10" s="4" t="s">
        <v>33</v>
      </c>
      <c r="B10" s="6">
        <v>1</v>
      </c>
      <c r="C10" s="6">
        <v>1</v>
      </c>
      <c r="D10" s="6">
        <v>1</v>
      </c>
      <c r="E10" s="6"/>
      <c r="F10" s="5">
        <v>4.25</v>
      </c>
      <c r="G10" s="5"/>
      <c r="H10" s="6"/>
      <c r="I10" s="6"/>
      <c r="J10" s="6"/>
      <c r="K10" s="6"/>
      <c r="L10" s="6"/>
      <c r="M10" s="6"/>
      <c r="N10" s="4"/>
    </row>
    <row r="11" spans="1:14" x14ac:dyDescent="0.45">
      <c r="A11" s="4" t="s">
        <v>46</v>
      </c>
      <c r="B11" s="6">
        <v>1</v>
      </c>
      <c r="C11" s="6">
        <v>1</v>
      </c>
      <c r="D11" s="6"/>
      <c r="E11" s="6">
        <v>1</v>
      </c>
      <c r="F11" s="5">
        <v>5.75</v>
      </c>
      <c r="G11" s="5"/>
      <c r="H11" s="6"/>
      <c r="I11" s="6"/>
      <c r="J11" s="6"/>
      <c r="K11" s="6"/>
      <c r="L11" s="6"/>
      <c r="M11" s="6"/>
      <c r="N11" s="4"/>
    </row>
    <row r="12" spans="1:14" x14ac:dyDescent="0.45">
      <c r="A12" s="4" t="s">
        <v>37</v>
      </c>
      <c r="B12" s="6">
        <v>1</v>
      </c>
      <c r="C12" s="6">
        <v>1</v>
      </c>
      <c r="D12" s="6">
        <v>1</v>
      </c>
      <c r="E12" s="6"/>
      <c r="F12" s="5">
        <v>5.59</v>
      </c>
      <c r="G12" s="5"/>
      <c r="H12" s="6"/>
      <c r="I12" s="6"/>
      <c r="J12" s="6"/>
      <c r="K12" s="6"/>
      <c r="L12" s="6"/>
      <c r="M12" s="6"/>
      <c r="N12" s="4"/>
    </row>
    <row r="13" spans="1:14" x14ac:dyDescent="0.45">
      <c r="A13" s="4" t="s">
        <v>44</v>
      </c>
      <c r="B13" s="6">
        <v>1</v>
      </c>
      <c r="C13" s="6">
        <v>1</v>
      </c>
      <c r="D13" s="6"/>
      <c r="E13" s="6"/>
      <c r="F13" s="5">
        <v>3.69</v>
      </c>
      <c r="G13" s="5">
        <v>0.24</v>
      </c>
      <c r="H13" s="6"/>
      <c r="I13" s="6"/>
      <c r="J13" s="6"/>
      <c r="K13" s="6"/>
      <c r="L13" s="6"/>
      <c r="M13" s="6"/>
      <c r="N13" s="4"/>
    </row>
    <row r="14" spans="1:14" x14ac:dyDescent="0.45">
      <c r="A14" s="4" t="s">
        <v>71</v>
      </c>
      <c r="B14" s="6"/>
      <c r="C14" s="6"/>
      <c r="D14" s="6">
        <v>1</v>
      </c>
      <c r="E14" s="6"/>
      <c r="F14" s="5"/>
      <c r="G14" s="5"/>
      <c r="H14" s="27">
        <v>1</v>
      </c>
      <c r="I14" s="29"/>
      <c r="J14" s="29"/>
      <c r="K14" s="27">
        <v>1</v>
      </c>
      <c r="L14" s="6"/>
      <c r="M14" s="6"/>
      <c r="N14" s="6">
        <v>1</v>
      </c>
    </row>
    <row r="15" spans="1:14" x14ac:dyDescent="0.45">
      <c r="A15" s="4" t="s">
        <v>39</v>
      </c>
      <c r="B15" s="6">
        <v>1</v>
      </c>
      <c r="C15" s="6">
        <v>1</v>
      </c>
      <c r="D15" s="6">
        <v>1</v>
      </c>
      <c r="E15" s="6"/>
      <c r="F15" s="45">
        <v>17.78</v>
      </c>
      <c r="G15" s="5">
        <v>0.24</v>
      </c>
      <c r="H15" s="6"/>
      <c r="I15" s="6"/>
      <c r="J15" s="6"/>
      <c r="K15" s="6"/>
      <c r="L15" s="6"/>
      <c r="M15" s="6"/>
      <c r="N15" s="4"/>
    </row>
    <row r="16" spans="1:14" x14ac:dyDescent="0.45">
      <c r="A16" s="4" t="s">
        <v>34</v>
      </c>
      <c r="B16" s="6">
        <v>1</v>
      </c>
      <c r="C16" s="6">
        <v>1</v>
      </c>
      <c r="D16" s="6"/>
      <c r="E16" s="6"/>
      <c r="F16" s="46"/>
      <c r="G16" s="5"/>
      <c r="H16" s="6"/>
      <c r="I16" s="6"/>
      <c r="J16" s="6"/>
      <c r="K16" s="6"/>
      <c r="L16" s="6"/>
      <c r="M16" s="6"/>
      <c r="N16" s="4"/>
    </row>
    <row r="17" spans="1:14" x14ac:dyDescent="0.45">
      <c r="A17" s="4" t="s">
        <v>38</v>
      </c>
      <c r="B17" s="6">
        <v>1</v>
      </c>
      <c r="C17" s="6">
        <v>1</v>
      </c>
      <c r="D17" s="6"/>
      <c r="E17" s="6"/>
      <c r="F17" s="47"/>
      <c r="G17" s="5"/>
      <c r="H17" s="6"/>
      <c r="I17" s="6"/>
      <c r="J17" s="6"/>
      <c r="K17" s="6"/>
      <c r="L17" s="6"/>
      <c r="M17" s="6"/>
      <c r="N17" s="4"/>
    </row>
    <row r="18" spans="1:14" x14ac:dyDescent="0.45">
      <c r="A18" s="4" t="s">
        <v>43</v>
      </c>
      <c r="B18" s="6">
        <v>1</v>
      </c>
      <c r="C18" s="6">
        <v>1</v>
      </c>
      <c r="D18" s="6"/>
      <c r="E18" s="6">
        <v>1</v>
      </c>
      <c r="F18" s="5">
        <v>3.18</v>
      </c>
      <c r="G18" s="5"/>
      <c r="H18" s="6"/>
      <c r="I18" s="6"/>
      <c r="J18" s="6"/>
      <c r="K18" s="6"/>
      <c r="L18" s="6"/>
      <c r="M18" s="6"/>
      <c r="N18" s="4"/>
    </row>
    <row r="19" spans="1:14" x14ac:dyDescent="0.45">
      <c r="A19" s="4" t="s">
        <v>42</v>
      </c>
      <c r="B19" s="6">
        <v>1</v>
      </c>
      <c r="C19" s="6">
        <v>1</v>
      </c>
      <c r="D19" s="6"/>
      <c r="E19" s="6"/>
      <c r="F19" s="5">
        <v>3.65</v>
      </c>
      <c r="G19" s="5"/>
      <c r="H19" s="6"/>
      <c r="I19" s="6"/>
      <c r="J19" s="6"/>
      <c r="K19" s="6"/>
      <c r="L19" s="6"/>
      <c r="M19" s="6"/>
      <c r="N19" s="4"/>
    </row>
    <row r="20" spans="1:14" x14ac:dyDescent="0.45">
      <c r="A20" s="4" t="s">
        <v>45</v>
      </c>
      <c r="B20" s="6">
        <v>1</v>
      </c>
      <c r="C20" s="6">
        <v>1</v>
      </c>
      <c r="D20" s="6"/>
      <c r="E20" s="6">
        <v>1</v>
      </c>
      <c r="F20" s="5">
        <v>3.06</v>
      </c>
      <c r="G20" s="5"/>
      <c r="H20" s="6"/>
      <c r="I20" s="6"/>
      <c r="J20" s="6"/>
      <c r="K20" s="6"/>
      <c r="L20" s="6"/>
      <c r="M20" s="6"/>
      <c r="N20" s="4"/>
    </row>
    <row r="21" spans="1:14" x14ac:dyDescent="0.45">
      <c r="A21" s="4" t="s">
        <v>80</v>
      </c>
      <c r="B21" s="6">
        <v>1</v>
      </c>
      <c r="C21" s="6">
        <v>1</v>
      </c>
      <c r="D21" s="6"/>
      <c r="E21" s="6">
        <v>1</v>
      </c>
      <c r="F21" s="5">
        <v>5.84</v>
      </c>
      <c r="G21" s="5"/>
      <c r="H21" s="6"/>
      <c r="I21" s="6"/>
      <c r="J21" s="6"/>
      <c r="K21" s="6"/>
      <c r="L21" s="6"/>
      <c r="M21" s="6"/>
      <c r="N21" s="4"/>
    </row>
    <row r="22" spans="1:14" x14ac:dyDescent="0.45">
      <c r="A22" s="4" t="s">
        <v>81</v>
      </c>
      <c r="B22" s="6">
        <v>1</v>
      </c>
      <c r="C22" s="6">
        <v>1</v>
      </c>
      <c r="D22" s="6">
        <v>1</v>
      </c>
      <c r="E22" s="6"/>
      <c r="F22" s="5">
        <v>2.62</v>
      </c>
      <c r="G22" s="5"/>
      <c r="H22" s="6"/>
      <c r="I22" s="6"/>
      <c r="J22" s="6"/>
      <c r="K22" s="6"/>
      <c r="L22" s="6"/>
      <c r="M22" s="6"/>
      <c r="N22" s="4"/>
    </row>
    <row r="23" spans="1:14" x14ac:dyDescent="0.45">
      <c r="B23" s="29">
        <f>SUM(B3:B22)</f>
        <v>18</v>
      </c>
      <c r="C23" s="29">
        <f t="shared" ref="C23:N23" si="0">SUM(C3:C22)</f>
        <v>18</v>
      </c>
      <c r="D23" s="29">
        <f>SUM(D3:D22)</f>
        <v>10</v>
      </c>
      <c r="E23" s="29">
        <f t="shared" si="0"/>
        <v>7</v>
      </c>
      <c r="F23" s="5">
        <f>SUM(F3:F22)</f>
        <v>74.400000000000006</v>
      </c>
      <c r="G23" s="5">
        <f>SUM(G3:G22)</f>
        <v>0.72</v>
      </c>
      <c r="H23" s="29">
        <f t="shared" si="0"/>
        <v>3</v>
      </c>
      <c r="I23" s="29">
        <f t="shared" si="0"/>
        <v>0</v>
      </c>
      <c r="J23" s="29">
        <f t="shared" si="0"/>
        <v>0</v>
      </c>
      <c r="K23" s="29">
        <f t="shared" si="0"/>
        <v>3</v>
      </c>
      <c r="L23" s="29">
        <f t="shared" si="0"/>
        <v>0</v>
      </c>
      <c r="M23" s="29">
        <f t="shared" si="0"/>
        <v>0</v>
      </c>
      <c r="N23" s="29">
        <f t="shared" si="0"/>
        <v>1</v>
      </c>
    </row>
  </sheetData>
  <sortState xmlns:xlrd2="http://schemas.microsoft.com/office/spreadsheetml/2017/richdata2" ref="A3:M22">
    <sortCondition ref="A3:A22"/>
  </sortState>
  <mergeCells count="11">
    <mergeCell ref="N1:N2"/>
    <mergeCell ref="F15:F17"/>
    <mergeCell ref="A1:A2"/>
    <mergeCell ref="B1:B2"/>
    <mergeCell ref="C1:C2"/>
    <mergeCell ref="D1:D2"/>
    <mergeCell ref="E1:E2"/>
    <mergeCell ref="H1:H2"/>
    <mergeCell ref="I1:M1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AF79-6B8B-45D9-B4B0-BCE76BC81B3A}">
  <dimension ref="A1:P6"/>
  <sheetViews>
    <sheetView workbookViewId="0">
      <selection activeCell="K25" sqref="K25"/>
    </sheetView>
  </sheetViews>
  <sheetFormatPr defaultRowHeight="14.25" x14ac:dyDescent="0.45"/>
  <cols>
    <col min="1" max="1" width="25.73046875" customWidth="1"/>
    <col min="3" max="3" width="18" customWidth="1"/>
    <col min="5" max="7" width="12.1328125" customWidth="1"/>
    <col min="9" max="12" width="13.73046875" customWidth="1"/>
    <col min="13" max="13" width="17.73046875" customWidth="1"/>
    <col min="15" max="15" width="14.265625" customWidth="1"/>
  </cols>
  <sheetData>
    <row r="1" spans="1:16" ht="14.45" customHeight="1" x14ac:dyDescent="0.45">
      <c r="A1" s="40" t="s">
        <v>0</v>
      </c>
      <c r="B1" s="40" t="s">
        <v>1</v>
      </c>
      <c r="C1" s="40" t="s">
        <v>2</v>
      </c>
      <c r="D1" s="43" t="s">
        <v>3</v>
      </c>
      <c r="E1" s="43" t="s">
        <v>20</v>
      </c>
      <c r="F1" s="34" t="s">
        <v>77</v>
      </c>
      <c r="G1" s="40" t="s">
        <v>78</v>
      </c>
      <c r="H1" s="40" t="s">
        <v>9</v>
      </c>
      <c r="I1" s="33" t="s">
        <v>14</v>
      </c>
      <c r="J1" s="33"/>
      <c r="K1" s="33"/>
      <c r="L1" s="33"/>
      <c r="M1" s="33"/>
      <c r="N1" s="40" t="s">
        <v>49</v>
      </c>
      <c r="O1" s="40" t="s">
        <v>50</v>
      </c>
      <c r="P1" s="49"/>
    </row>
    <row r="2" spans="1:16" ht="40.15" customHeight="1" x14ac:dyDescent="0.45">
      <c r="A2" s="40"/>
      <c r="B2" s="40"/>
      <c r="C2" s="40"/>
      <c r="D2" s="43"/>
      <c r="E2" s="43"/>
      <c r="F2" s="35"/>
      <c r="G2" s="40"/>
      <c r="H2" s="40"/>
      <c r="I2" s="2" t="s">
        <v>10</v>
      </c>
      <c r="J2" s="2" t="s">
        <v>11</v>
      </c>
      <c r="K2" s="2" t="s">
        <v>12</v>
      </c>
      <c r="L2" s="2" t="s">
        <v>13</v>
      </c>
      <c r="M2" s="2" t="s">
        <v>83</v>
      </c>
      <c r="N2" s="40"/>
      <c r="O2" s="40"/>
      <c r="P2" s="49"/>
    </row>
    <row r="3" spans="1:16" x14ac:dyDescent="0.45">
      <c r="A3" s="4" t="s">
        <v>82</v>
      </c>
      <c r="B3" s="6">
        <v>1</v>
      </c>
      <c r="C3" s="6">
        <v>1</v>
      </c>
      <c r="D3" s="6"/>
      <c r="E3" s="6">
        <v>1</v>
      </c>
      <c r="F3" s="5">
        <v>8.16</v>
      </c>
      <c r="G3" s="5"/>
      <c r="H3" s="6"/>
      <c r="I3" s="6"/>
      <c r="J3" s="6"/>
      <c r="K3" s="6"/>
      <c r="L3" s="6"/>
      <c r="M3" s="6"/>
      <c r="N3" s="6"/>
      <c r="O3" s="6"/>
    </row>
    <row r="4" spans="1:16" x14ac:dyDescent="0.45">
      <c r="A4" s="4" t="s">
        <v>48</v>
      </c>
      <c r="B4" s="6">
        <v>1</v>
      </c>
      <c r="C4" s="6">
        <v>1</v>
      </c>
      <c r="D4" s="6">
        <v>1</v>
      </c>
      <c r="E4" s="6"/>
      <c r="F4" s="5">
        <v>5.25</v>
      </c>
      <c r="G4" s="5">
        <v>0.75</v>
      </c>
      <c r="H4" s="6"/>
      <c r="I4" s="6"/>
      <c r="J4" s="6"/>
      <c r="K4" s="6"/>
      <c r="L4" s="6"/>
      <c r="M4" s="6"/>
      <c r="N4" s="6">
        <v>1</v>
      </c>
      <c r="O4" s="6">
        <v>1</v>
      </c>
    </row>
    <row r="5" spans="1:16" x14ac:dyDescent="0.45">
      <c r="A5" s="4" t="s">
        <v>51</v>
      </c>
      <c r="B5" s="6">
        <v>1</v>
      </c>
      <c r="C5" s="6">
        <v>1</v>
      </c>
      <c r="D5" s="6">
        <v>1</v>
      </c>
      <c r="E5" s="6">
        <v>1</v>
      </c>
      <c r="F5" s="5">
        <v>9.82</v>
      </c>
      <c r="G5" s="5"/>
      <c r="H5" s="6">
        <v>1</v>
      </c>
      <c r="I5" s="6"/>
      <c r="J5" s="6"/>
      <c r="K5" s="6"/>
      <c r="L5" s="6"/>
      <c r="M5" s="6"/>
      <c r="N5" s="6"/>
      <c r="O5" s="6"/>
    </row>
    <row r="6" spans="1:16" x14ac:dyDescent="0.45">
      <c r="B6" s="29">
        <f>SUM(B3:B5)</f>
        <v>3</v>
      </c>
      <c r="C6" s="29">
        <f t="shared" ref="C6:O6" si="0">SUM(C3:C5)</f>
        <v>3</v>
      </c>
      <c r="D6" s="29">
        <f t="shared" si="0"/>
        <v>2</v>
      </c>
      <c r="E6" s="29">
        <f t="shared" si="0"/>
        <v>2</v>
      </c>
      <c r="F6" s="31">
        <f>SUM(F3:F5)</f>
        <v>23.23</v>
      </c>
      <c r="G6" s="31">
        <f>SUM(G3:G5)</f>
        <v>0.75</v>
      </c>
      <c r="H6" s="29">
        <f t="shared" si="0"/>
        <v>1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9">
        <f t="shared" si="0"/>
        <v>0</v>
      </c>
      <c r="M6" s="29">
        <f t="shared" si="0"/>
        <v>0</v>
      </c>
      <c r="N6" s="29">
        <f t="shared" si="0"/>
        <v>1</v>
      </c>
      <c r="O6" s="29">
        <f t="shared" si="0"/>
        <v>1</v>
      </c>
    </row>
  </sheetData>
  <sortState xmlns:xlrd2="http://schemas.microsoft.com/office/spreadsheetml/2017/richdata2" ref="A3:O5">
    <sortCondition ref="A3:A5"/>
  </sortState>
  <mergeCells count="12">
    <mergeCell ref="H1:H2"/>
    <mergeCell ref="P1:P2"/>
    <mergeCell ref="A1:A2"/>
    <mergeCell ref="B1:B2"/>
    <mergeCell ref="C1:C2"/>
    <mergeCell ref="D1:D2"/>
    <mergeCell ref="E1:E2"/>
    <mergeCell ref="I1:M1"/>
    <mergeCell ref="N1:N2"/>
    <mergeCell ref="O1:O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9ACA-0D89-4BBC-A255-932A603AE5C5}">
  <dimension ref="A1:P10"/>
  <sheetViews>
    <sheetView workbookViewId="0">
      <selection activeCell="G41" sqref="G41"/>
    </sheetView>
  </sheetViews>
  <sheetFormatPr defaultRowHeight="14.25" x14ac:dyDescent="0.45"/>
  <cols>
    <col min="1" max="1" width="25.73046875" customWidth="1"/>
    <col min="3" max="3" width="18" customWidth="1"/>
    <col min="5" max="5" width="12.1328125" customWidth="1"/>
    <col min="6" max="6" width="13.73046875" customWidth="1"/>
    <col min="7" max="7" width="13.265625" customWidth="1"/>
    <col min="8" max="8" width="12.73046875" customWidth="1"/>
    <col min="15" max="15" width="13.59765625" customWidth="1"/>
    <col min="16" max="16" width="12" customWidth="1"/>
  </cols>
  <sheetData>
    <row r="1" spans="1:16" ht="14.45" customHeight="1" x14ac:dyDescent="0.45">
      <c r="A1" s="40" t="s">
        <v>0</v>
      </c>
      <c r="B1" s="40" t="s">
        <v>66</v>
      </c>
      <c r="C1" s="40" t="s">
        <v>69</v>
      </c>
      <c r="D1" s="43" t="s">
        <v>67</v>
      </c>
      <c r="E1" s="43" t="s">
        <v>20</v>
      </c>
      <c r="F1" s="34" t="s">
        <v>77</v>
      </c>
      <c r="G1" s="40" t="s">
        <v>78</v>
      </c>
      <c r="H1" s="40" t="s">
        <v>68</v>
      </c>
      <c r="I1" s="33" t="s">
        <v>14</v>
      </c>
      <c r="J1" s="33"/>
      <c r="K1" s="33"/>
      <c r="L1" s="33"/>
      <c r="M1" s="33"/>
      <c r="N1" s="33"/>
      <c r="O1" s="48" t="s">
        <v>84</v>
      </c>
      <c r="P1" s="48" t="s">
        <v>85</v>
      </c>
    </row>
    <row r="2" spans="1:16" ht="40.15" customHeight="1" x14ac:dyDescent="0.45">
      <c r="A2" s="40"/>
      <c r="B2" s="40"/>
      <c r="C2" s="40"/>
      <c r="D2" s="43"/>
      <c r="E2" s="43"/>
      <c r="F2" s="35"/>
      <c r="G2" s="40"/>
      <c r="H2" s="40"/>
      <c r="I2" s="2" t="s">
        <v>10</v>
      </c>
      <c r="J2" s="2" t="s">
        <v>11</v>
      </c>
      <c r="K2" s="2" t="s">
        <v>12</v>
      </c>
      <c r="L2" s="2" t="s">
        <v>13</v>
      </c>
      <c r="M2" s="2" t="s">
        <v>23</v>
      </c>
      <c r="N2" s="2" t="s">
        <v>54</v>
      </c>
      <c r="O2" s="48"/>
      <c r="P2" s="48"/>
    </row>
    <row r="3" spans="1:16" x14ac:dyDescent="0.45">
      <c r="A3" s="4" t="s">
        <v>57</v>
      </c>
      <c r="B3" s="6">
        <v>1</v>
      </c>
      <c r="C3" s="6">
        <v>1</v>
      </c>
      <c r="D3" s="6"/>
      <c r="E3" s="6">
        <v>1</v>
      </c>
      <c r="F3" s="5">
        <v>9.5500000000000007</v>
      </c>
      <c r="G3" s="5"/>
      <c r="H3" s="4"/>
      <c r="I3" s="4"/>
      <c r="J3" s="4"/>
      <c r="K3" s="4"/>
      <c r="L3" s="4"/>
      <c r="M3" s="4"/>
      <c r="N3" s="4"/>
      <c r="O3" s="6"/>
      <c r="P3" s="6"/>
    </row>
    <row r="4" spans="1:16" x14ac:dyDescent="0.45">
      <c r="A4" s="4" t="s">
        <v>53</v>
      </c>
      <c r="B4" s="6">
        <v>1</v>
      </c>
      <c r="C4" s="6">
        <v>1</v>
      </c>
      <c r="D4" s="6">
        <v>1</v>
      </c>
      <c r="E4" s="6">
        <v>1</v>
      </c>
      <c r="F4" s="5">
        <v>5.4</v>
      </c>
      <c r="G4" s="5">
        <v>0.24</v>
      </c>
      <c r="H4" s="4"/>
      <c r="I4" s="4"/>
      <c r="J4" s="4"/>
      <c r="K4" s="4"/>
      <c r="L4" s="4"/>
      <c r="M4" s="4"/>
      <c r="N4" s="4"/>
      <c r="O4" s="6"/>
      <c r="P4" s="6"/>
    </row>
    <row r="5" spans="1:16" x14ac:dyDescent="0.45">
      <c r="A5" s="4" t="s">
        <v>58</v>
      </c>
      <c r="B5" s="6">
        <v>1</v>
      </c>
      <c r="C5" s="6">
        <v>1</v>
      </c>
      <c r="D5" s="6">
        <v>1</v>
      </c>
      <c r="E5" s="6"/>
      <c r="F5" s="5">
        <v>3.81</v>
      </c>
      <c r="G5" s="5"/>
      <c r="H5" s="4"/>
      <c r="I5" s="4"/>
      <c r="J5" s="4"/>
      <c r="K5" s="4"/>
      <c r="L5" s="4"/>
      <c r="M5" s="4"/>
      <c r="N5" s="4"/>
      <c r="O5" s="6"/>
      <c r="P5" s="6"/>
    </row>
    <row r="6" spans="1:16" x14ac:dyDescent="0.45">
      <c r="A6" s="4" t="s">
        <v>56</v>
      </c>
      <c r="B6" s="6">
        <v>1</v>
      </c>
      <c r="C6" s="6">
        <v>1</v>
      </c>
      <c r="D6" s="6">
        <v>1</v>
      </c>
      <c r="E6" s="6"/>
      <c r="F6" s="5">
        <v>4.24</v>
      </c>
      <c r="G6" s="5">
        <v>0.24</v>
      </c>
      <c r="H6" s="4"/>
      <c r="I6" s="4"/>
      <c r="J6" s="4"/>
      <c r="K6" s="4"/>
      <c r="L6" s="4"/>
      <c r="M6" s="4"/>
      <c r="N6" s="4"/>
      <c r="O6" s="6"/>
      <c r="P6" s="6"/>
    </row>
    <row r="7" spans="1:16" x14ac:dyDescent="0.45">
      <c r="A7" s="4" t="s">
        <v>55</v>
      </c>
      <c r="B7" s="6">
        <v>1</v>
      </c>
      <c r="C7" s="6">
        <v>1</v>
      </c>
      <c r="D7" s="6"/>
      <c r="E7" s="6">
        <v>1</v>
      </c>
      <c r="F7" s="5">
        <v>3.6</v>
      </c>
      <c r="G7" s="5">
        <v>0.24</v>
      </c>
      <c r="H7" s="4"/>
      <c r="I7" s="4"/>
      <c r="J7" s="4"/>
      <c r="K7" s="4"/>
      <c r="L7" s="4"/>
      <c r="M7" s="4"/>
      <c r="N7" s="4"/>
      <c r="O7" s="6">
        <v>1</v>
      </c>
      <c r="P7" s="6"/>
    </row>
    <row r="8" spans="1:16" x14ac:dyDescent="0.45">
      <c r="A8" s="4" t="s">
        <v>60</v>
      </c>
      <c r="B8" s="6">
        <v>1</v>
      </c>
      <c r="C8" s="6">
        <v>1</v>
      </c>
      <c r="D8" s="6"/>
      <c r="E8" s="6">
        <v>1</v>
      </c>
      <c r="F8" s="5">
        <v>6.55</v>
      </c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x14ac:dyDescent="0.45">
      <c r="A9" s="4" t="s">
        <v>59</v>
      </c>
      <c r="B9" s="6">
        <v>1</v>
      </c>
      <c r="C9" s="6">
        <v>1</v>
      </c>
      <c r="D9" s="6">
        <v>1</v>
      </c>
      <c r="E9" s="6"/>
      <c r="F9" s="5">
        <v>3.9</v>
      </c>
      <c r="G9" s="5">
        <v>0.24</v>
      </c>
      <c r="H9" s="4"/>
      <c r="I9" s="4"/>
      <c r="J9" s="4"/>
      <c r="K9" s="4"/>
      <c r="L9" s="4"/>
      <c r="M9" s="4"/>
      <c r="N9" s="4"/>
      <c r="O9" s="6"/>
      <c r="P9" s="6">
        <v>1</v>
      </c>
    </row>
    <row r="10" spans="1:16" x14ac:dyDescent="0.45">
      <c r="B10" s="29">
        <f>SUM(B3:B9)</f>
        <v>7</v>
      </c>
      <c r="C10" s="29">
        <f t="shared" ref="C10:P10" si="0">SUM(C3:C9)</f>
        <v>7</v>
      </c>
      <c r="D10" s="29">
        <f t="shared" si="0"/>
        <v>4</v>
      </c>
      <c r="E10" s="29">
        <f t="shared" si="0"/>
        <v>4</v>
      </c>
      <c r="F10" s="29">
        <f t="shared" si="0"/>
        <v>37.049999999999997</v>
      </c>
      <c r="G10" s="29">
        <f t="shared" si="0"/>
        <v>0.96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29">
        <f t="shared" si="0"/>
        <v>1</v>
      </c>
      <c r="P10" s="29">
        <f t="shared" si="0"/>
        <v>1</v>
      </c>
    </row>
  </sheetData>
  <sortState xmlns:xlrd2="http://schemas.microsoft.com/office/spreadsheetml/2017/richdata2" ref="A3:E9">
    <sortCondition ref="A3:A9"/>
  </sortState>
  <mergeCells count="11">
    <mergeCell ref="F1:F2"/>
    <mergeCell ref="A1:A2"/>
    <mergeCell ref="B1:B2"/>
    <mergeCell ref="C1:C2"/>
    <mergeCell ref="D1:D2"/>
    <mergeCell ref="E1:E2"/>
    <mergeCell ref="H1:H2"/>
    <mergeCell ref="I1:N1"/>
    <mergeCell ref="O1:O2"/>
    <mergeCell ref="P1:P2"/>
    <mergeCell ref="G1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7A0E-E47F-4B13-A9F8-74268240C403}">
  <dimension ref="A1:F17"/>
  <sheetViews>
    <sheetView workbookViewId="0">
      <selection activeCell="C25" sqref="C25"/>
    </sheetView>
  </sheetViews>
  <sheetFormatPr defaultRowHeight="14.25" x14ac:dyDescent="0.45"/>
  <cols>
    <col min="1" max="1" width="45.265625" customWidth="1"/>
    <col min="2" max="2" width="13.3984375" customWidth="1"/>
    <col min="3" max="3" width="16.59765625" customWidth="1"/>
    <col min="4" max="4" width="15.73046875" customWidth="1"/>
    <col min="5" max="5" width="17.1328125" customWidth="1"/>
    <col min="6" max="6" width="24.59765625" customWidth="1"/>
    <col min="7" max="9" width="13.73046875" customWidth="1"/>
    <col min="10" max="10" width="19.1328125" customWidth="1"/>
    <col min="11" max="11" width="17.73046875" customWidth="1"/>
    <col min="13" max="13" width="16" customWidth="1"/>
    <col min="15" max="15" width="14.265625" customWidth="1"/>
    <col min="17" max="17" width="19.265625" customWidth="1"/>
  </cols>
  <sheetData>
    <row r="1" spans="1:6" s="23" customFormat="1" ht="29.25" customHeight="1" x14ac:dyDescent="0.45">
      <c r="A1" s="24" t="s">
        <v>65</v>
      </c>
      <c r="B1" s="25" t="s">
        <v>70</v>
      </c>
      <c r="C1" s="25" t="s">
        <v>61</v>
      </c>
      <c r="D1" s="25" t="s">
        <v>62</v>
      </c>
      <c r="E1" s="25" t="s">
        <v>63</v>
      </c>
      <c r="F1" s="26" t="s">
        <v>64</v>
      </c>
    </row>
    <row r="2" spans="1:6" x14ac:dyDescent="0.45">
      <c r="A2" s="9" t="s">
        <v>66</v>
      </c>
      <c r="B2" s="13">
        <f>'R-001'!B10+'R-003'!B3+'R-004'!B13+'R-005'!B23+'R-005a'!B6+'R-006'!B10</f>
        <v>46</v>
      </c>
      <c r="C2" s="17"/>
      <c r="D2" s="17"/>
      <c r="E2" s="17">
        <f>B2*C2</f>
        <v>0</v>
      </c>
      <c r="F2" s="18">
        <f>B2*D2</f>
        <v>0</v>
      </c>
    </row>
    <row r="3" spans="1:6" x14ac:dyDescent="0.45">
      <c r="A3" s="9" t="s">
        <v>69</v>
      </c>
      <c r="B3" s="13">
        <f>'R-001'!C10+'R-003'!C3+'R-004'!C13+'R-005'!C23+'R-005a'!C6+'R-006'!C10</f>
        <v>46</v>
      </c>
      <c r="C3" s="17"/>
      <c r="D3" s="17"/>
      <c r="E3" s="17">
        <f t="shared" ref="E3:E14" si="0">B3*C3</f>
        <v>0</v>
      </c>
      <c r="F3" s="18">
        <f t="shared" ref="F3:F14" si="1">B3*D3</f>
        <v>0</v>
      </c>
    </row>
    <row r="4" spans="1:6" ht="18" customHeight="1" x14ac:dyDescent="0.45">
      <c r="A4" s="8" t="s">
        <v>67</v>
      </c>
      <c r="B4" s="13">
        <f>'R-001'!D10+'R-003'!D3+'R-004'!D13+'R-005'!D23+'R-005a'!D6+'R-006'!D10</f>
        <v>23</v>
      </c>
      <c r="C4" s="17"/>
      <c r="D4" s="17"/>
      <c r="E4" s="17">
        <f t="shared" si="0"/>
        <v>0</v>
      </c>
      <c r="F4" s="18">
        <f t="shared" si="1"/>
        <v>0</v>
      </c>
    </row>
    <row r="5" spans="1:6" x14ac:dyDescent="0.45">
      <c r="A5" s="8" t="s">
        <v>20</v>
      </c>
      <c r="B5" s="13">
        <f>'R-001'!E10+'R-003'!E3+'R-004'!E13+'R-005'!E23+'R-005a'!E6+'R-006'!E10</f>
        <v>18.399999999999999</v>
      </c>
      <c r="C5" s="17"/>
      <c r="D5" s="17"/>
      <c r="E5" s="17">
        <f t="shared" si="0"/>
        <v>0</v>
      </c>
      <c r="F5" s="18">
        <f t="shared" si="1"/>
        <v>0</v>
      </c>
    </row>
    <row r="6" spans="1:6" x14ac:dyDescent="0.45">
      <c r="A6" s="32" t="s">
        <v>77</v>
      </c>
      <c r="B6" s="12">
        <f>'R-001'!F10+'R-003'!F3+'R-004'!F13+'R-005'!F23+'R-005a'!F6+'R-006'!F10</f>
        <v>232.56</v>
      </c>
      <c r="C6" s="17"/>
      <c r="D6" s="17"/>
      <c r="E6" s="17">
        <f t="shared" si="0"/>
        <v>0</v>
      </c>
      <c r="F6" s="18">
        <f t="shared" si="1"/>
        <v>0</v>
      </c>
    </row>
    <row r="7" spans="1:6" x14ac:dyDescent="0.45">
      <c r="A7" s="9" t="s">
        <v>78</v>
      </c>
      <c r="B7" s="12">
        <f>'R-001'!G10+'R-003'!G3+'R-004'!G13+'R-005'!G23+'R-005a'!G6+'R-006'!G10</f>
        <v>11.43</v>
      </c>
      <c r="C7" s="17"/>
      <c r="D7" s="17"/>
      <c r="E7" s="17">
        <f t="shared" si="0"/>
        <v>0</v>
      </c>
      <c r="F7" s="18">
        <f t="shared" si="1"/>
        <v>0</v>
      </c>
    </row>
    <row r="8" spans="1:6" x14ac:dyDescent="0.45">
      <c r="A8" s="9" t="s">
        <v>86</v>
      </c>
      <c r="B8" s="13">
        <v>3</v>
      </c>
      <c r="C8" s="17"/>
      <c r="D8" s="17"/>
      <c r="E8" s="17">
        <f t="shared" si="0"/>
        <v>0</v>
      </c>
      <c r="F8" s="18">
        <f t="shared" si="1"/>
        <v>0</v>
      </c>
    </row>
    <row r="9" spans="1:6" x14ac:dyDescent="0.45">
      <c r="A9" s="15" t="s">
        <v>87</v>
      </c>
      <c r="B9" s="13">
        <v>4</v>
      </c>
      <c r="C9" s="17"/>
      <c r="D9" s="17"/>
      <c r="E9" s="17">
        <f t="shared" ref="E9" si="2">B9*C9</f>
        <v>0</v>
      </c>
      <c r="F9" s="18">
        <f t="shared" ref="F9" si="3">B9*D9</f>
        <v>0</v>
      </c>
    </row>
    <row r="10" spans="1:6" x14ac:dyDescent="0.45">
      <c r="A10" s="15" t="s">
        <v>79</v>
      </c>
      <c r="B10" s="13">
        <v>2</v>
      </c>
      <c r="C10" s="17"/>
      <c r="D10" s="17"/>
      <c r="E10" s="17">
        <f t="shared" si="0"/>
        <v>0</v>
      </c>
      <c r="F10" s="18">
        <f t="shared" si="1"/>
        <v>0</v>
      </c>
    </row>
    <row r="11" spans="1:6" x14ac:dyDescent="0.45">
      <c r="A11" s="15" t="s">
        <v>84</v>
      </c>
      <c r="B11" s="13">
        <v>1</v>
      </c>
      <c r="C11" s="17"/>
      <c r="D11" s="17"/>
      <c r="E11" s="17">
        <f t="shared" si="0"/>
        <v>0</v>
      </c>
      <c r="F11" s="18">
        <f t="shared" si="1"/>
        <v>0</v>
      </c>
    </row>
    <row r="12" spans="1:6" x14ac:dyDescent="0.45">
      <c r="A12" s="15" t="s">
        <v>85</v>
      </c>
      <c r="B12" s="13">
        <v>1</v>
      </c>
      <c r="C12" s="17"/>
      <c r="D12" s="17"/>
      <c r="E12" s="17">
        <f t="shared" si="0"/>
        <v>0</v>
      </c>
      <c r="F12" s="18">
        <f t="shared" si="1"/>
        <v>0</v>
      </c>
    </row>
    <row r="13" spans="1:6" x14ac:dyDescent="0.45">
      <c r="A13" s="8" t="s">
        <v>88</v>
      </c>
      <c r="B13" s="13">
        <v>1</v>
      </c>
      <c r="C13" s="17"/>
      <c r="D13" s="17"/>
      <c r="E13" s="17">
        <f t="shared" si="0"/>
        <v>0</v>
      </c>
      <c r="F13" s="18">
        <f t="shared" si="1"/>
        <v>0</v>
      </c>
    </row>
    <row r="14" spans="1:6" ht="14.65" thickBot="1" x14ac:dyDescent="0.5">
      <c r="A14" s="16" t="s">
        <v>50</v>
      </c>
      <c r="B14" s="13">
        <v>1</v>
      </c>
      <c r="C14" s="17"/>
      <c r="D14" s="17"/>
      <c r="E14" s="17">
        <f t="shared" si="0"/>
        <v>0</v>
      </c>
      <c r="F14" s="18">
        <f t="shared" si="1"/>
        <v>0</v>
      </c>
    </row>
    <row r="15" spans="1:6" x14ac:dyDescent="0.45">
      <c r="A15" s="14"/>
      <c r="B15" s="14"/>
      <c r="C15" s="19"/>
      <c r="D15" s="19"/>
      <c r="E15" s="19">
        <f>SUM(E2:E14)</f>
        <v>0</v>
      </c>
      <c r="F15" s="20">
        <f>SUM(F2:F14)</f>
        <v>0</v>
      </c>
    </row>
    <row r="17" spans="5:6" x14ac:dyDescent="0.45">
      <c r="E17" s="21" t="s">
        <v>74</v>
      </c>
      <c r="F17" s="22">
        <f>E15+F15</f>
        <v>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R-001</vt:lpstr>
      <vt:lpstr>R-002</vt:lpstr>
      <vt:lpstr>R-003</vt:lpstr>
      <vt:lpstr>R-004</vt:lpstr>
      <vt:lpstr>R-005</vt:lpstr>
      <vt:lpstr>R-005a</vt:lpstr>
      <vt:lpstr>R-006</vt:lpstr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Kapu Budavári</dc:creator>
  <cp:lastModifiedBy>Ferenc Füle</cp:lastModifiedBy>
  <cp:lastPrinted>2025-07-23T11:01:38Z</cp:lastPrinted>
  <dcterms:created xsi:type="dcterms:W3CDTF">2025-07-17T08:12:49Z</dcterms:created>
  <dcterms:modified xsi:type="dcterms:W3CDTF">2025-08-04T09:36:01Z</dcterms:modified>
</cp:coreProperties>
</file>