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ma\Desktop\ZEÓ álláshely 2022_23 előterjesztés\"/>
    </mc:Choice>
  </mc:AlternateContent>
  <bookViews>
    <workbookView xWindow="0" yWindow="0" windowWidth="23040" windowHeight="9192"/>
  </bookViews>
  <sheets>
    <sheet name="létszámvált. ktgvetési hatás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2" l="1"/>
  <c r="E4" i="2" l="1"/>
  <c r="F4" i="2"/>
  <c r="G4" i="2" l="1"/>
  <c r="D4" i="2"/>
  <c r="H4" i="2" l="1"/>
  <c r="K4" i="2"/>
  <c r="I4" i="2" l="1"/>
  <c r="J4" i="2" s="1"/>
  <c r="M4" i="2" s="1"/>
  <c r="M5" i="2" s="1"/>
</calcChain>
</file>

<file path=xl/sharedStrings.xml><?xml version="1.0" encoding="utf-8"?>
<sst xmlns="http://schemas.openxmlformats.org/spreadsheetml/2006/main" count="18" uniqueCount="18">
  <si>
    <t>1./ Intézmény megnevezése</t>
  </si>
  <si>
    <t>5./ Nettó garantált illetmény változása (Ft/hó)</t>
  </si>
  <si>
    <t>7./ Bruttó garantált illetmény változása (5./ + 6./; Ft/hó)</t>
  </si>
  <si>
    <t>12./ Bruttó bankköltség-hozzájárulás változása (Ft/hó)</t>
  </si>
  <si>
    <t>13./ ÖSSZESEN (Ft)</t>
  </si>
  <si>
    <t>különbség</t>
  </si>
  <si>
    <t>8./ Béren kívüli juttatás változása (nettó; Ft/hó)</t>
  </si>
  <si>
    <t>10./ Béren kívüli juttatás változása (8./ +9./; Ft/hó)</t>
  </si>
  <si>
    <t>11./ Bruttó munkáltatói segély változása (Ft/hó)</t>
  </si>
  <si>
    <t>MINDÖSSZESEN</t>
  </si>
  <si>
    <t>2.  melléklet</t>
  </si>
  <si>
    <t xml:space="preserve">Zuglói Egyesített Óvoda álláshelyek száma (2022.08.31. záró) </t>
  </si>
  <si>
    <t>Zuglói Egyesített Óvoda álláshelyek száma (2022.09.01. nyitó)</t>
  </si>
  <si>
    <t>Zuglói Egyesített Óvoda (2022. szeptemberi létszámváltozás 3 havi költségvetési hatása)</t>
  </si>
  <si>
    <t>Köznevelési álláshelyszámok változásának költségvetési hatása (2022. szeptember 1. - 2022. november 30.)</t>
  </si>
  <si>
    <t>6./ Járulék (5./ * 13%; Ft/hó)</t>
  </si>
  <si>
    <t>9./ Járulék (8./ * 13%; Ft/hó)</t>
  </si>
  <si>
    <t>2. melléklet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</si>
</sst>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F_t_-;\-* #,##0.00\ _F_t_-;_-* &quot;-&quot;??\ _F_t_-;_-@_-"/>
    <numFmt numFmtId="165" formatCode="_-* #,##0\ _F_t_-;\-* #,##0\ _F_t_-;_-* &quot;-&quot;??\ _F_t_-;_-@_-"/>
  </numFmts>
  <fonts count="7" x14ac:knownFonts="1">
    <font>
      <sz val="10"/>
      <name val="Arial CE"/>
      <charset val="238"/>
    </font>
    <font>
      <sz val="10"/>
      <name val="Arial CE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65" fontId="3" fillId="0" borderId="4" xfId="1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4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3" fillId="2" borderId="4" xfId="0" applyFont="1" applyFill="1" applyBorder="1" applyAlignment="1">
      <alignment vertical="center" wrapText="1"/>
    </xf>
    <xf numFmtId="4" fontId="3" fillId="2" borderId="4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vertical="center"/>
    </xf>
    <xf numFmtId="3" fontId="3" fillId="2" borderId="4" xfId="1" applyNumberFormat="1" applyFont="1" applyFill="1" applyBorder="1" applyAlignment="1">
      <alignment vertical="center"/>
    </xf>
    <xf numFmtId="3" fontId="3" fillId="2" borderId="4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vertical="center"/>
    </xf>
    <xf numFmtId="3" fontId="4" fillId="2" borderId="4" xfId="1" applyNumberFormat="1" applyFont="1" applyFill="1" applyBorder="1" applyAlignment="1">
      <alignment vertical="center"/>
    </xf>
    <xf numFmtId="3" fontId="4" fillId="2" borderId="4" xfId="0" applyNumberFormat="1" applyFont="1" applyFill="1" applyBorder="1" applyAlignment="1">
      <alignment vertical="center"/>
    </xf>
    <xf numFmtId="165" fontId="4" fillId="0" borderId="0" xfId="1" applyNumberFormat="1" applyFont="1" applyFill="1" applyBorder="1" applyAlignment="1">
      <alignment vertical="center"/>
    </xf>
    <xf numFmtId="16" fontId="4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right" vertic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"/>
  <sheetViews>
    <sheetView tabSelected="1" zoomScale="90" zoomScaleNormal="90" zoomScaleSheetLayoutView="90" workbookViewId="0"/>
  </sheetViews>
  <sheetFormatPr defaultColWidth="9.33203125" defaultRowHeight="15.6" x14ac:dyDescent="0.25"/>
  <cols>
    <col min="1" max="1" width="45.5546875" style="5" customWidth="1"/>
    <col min="2" max="2" width="21.109375" style="5" customWidth="1"/>
    <col min="3" max="3" width="20.33203125" style="5" customWidth="1"/>
    <col min="4" max="4" width="11" style="4" bestFit="1" customWidth="1"/>
    <col min="5" max="5" width="18" style="24" customWidth="1"/>
    <col min="6" max="6" width="15.33203125" style="24" bestFit="1" customWidth="1"/>
    <col min="7" max="7" width="19.5546875" style="24" bestFit="1" customWidth="1"/>
    <col min="8" max="8" width="16.5546875" style="26" bestFit="1" customWidth="1"/>
    <col min="9" max="9" width="13.44140625" style="26" bestFit="1" customWidth="1"/>
    <col min="10" max="10" width="18.33203125" style="26" bestFit="1" customWidth="1"/>
    <col min="11" max="11" width="13.5546875" style="4" bestFit="1" customWidth="1"/>
    <col min="12" max="12" width="13.44140625" style="4" bestFit="1" customWidth="1"/>
    <col min="13" max="13" width="15.33203125" style="4" bestFit="1" customWidth="1"/>
    <col min="14" max="14" width="17" style="24" customWidth="1"/>
    <col min="15" max="15" width="16" style="4" customWidth="1"/>
    <col min="16" max="17" width="9.33203125" style="4"/>
    <col min="18" max="16384" width="9.33203125" style="5"/>
  </cols>
  <sheetData>
    <row r="1" spans="1:34" x14ac:dyDescent="0.25">
      <c r="A1" s="5" t="s">
        <v>17</v>
      </c>
    </row>
    <row r="2" spans="1:34" ht="21.75" customHeight="1" x14ac:dyDescent="0.25">
      <c r="A2" s="27" t="s">
        <v>14</v>
      </c>
      <c r="B2" s="28"/>
      <c r="C2" s="28"/>
      <c r="D2" s="28"/>
      <c r="E2" s="28"/>
      <c r="F2" s="28"/>
      <c r="G2" s="28"/>
      <c r="H2" s="28"/>
      <c r="I2" s="29"/>
      <c r="J2" s="30" t="s">
        <v>10</v>
      </c>
      <c r="K2" s="31"/>
      <c r="L2" s="31"/>
      <c r="M2" s="32"/>
      <c r="N2" s="3"/>
      <c r="O2" s="3"/>
    </row>
    <row r="3" spans="1:34" ht="78" x14ac:dyDescent="0.25">
      <c r="A3" s="6" t="s">
        <v>0</v>
      </c>
      <c r="B3" s="1" t="s">
        <v>11</v>
      </c>
      <c r="C3" s="1" t="s">
        <v>12</v>
      </c>
      <c r="D3" s="7" t="s">
        <v>5</v>
      </c>
      <c r="E3" s="8" t="s">
        <v>1</v>
      </c>
      <c r="F3" s="8" t="s">
        <v>15</v>
      </c>
      <c r="G3" s="8" t="s">
        <v>2</v>
      </c>
      <c r="H3" s="6" t="s">
        <v>6</v>
      </c>
      <c r="I3" s="6" t="s">
        <v>16</v>
      </c>
      <c r="J3" s="6" t="s">
        <v>7</v>
      </c>
      <c r="K3" s="7" t="s">
        <v>8</v>
      </c>
      <c r="L3" s="6" t="s">
        <v>3</v>
      </c>
      <c r="M3" s="6" t="s">
        <v>4</v>
      </c>
      <c r="O3" s="25"/>
      <c r="P3" s="2"/>
      <c r="Q3" s="2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1:34" ht="50.1" customHeight="1" x14ac:dyDescent="0.25">
      <c r="A4" s="14" t="s">
        <v>13</v>
      </c>
      <c r="B4" s="15">
        <v>595.75</v>
      </c>
      <c r="C4" s="15">
        <v>586.25</v>
      </c>
      <c r="D4" s="16">
        <f>C4-B4</f>
        <v>-9.5</v>
      </c>
      <c r="E4" s="17">
        <f>(-8381436-2709000-903000+1110810+1806000-1275000-726000)/3</f>
        <v>-3692542</v>
      </c>
      <c r="F4" s="17">
        <f>E4*0.13</f>
        <v>-480030.46</v>
      </c>
      <c r="G4" s="17">
        <f>E4+F4</f>
        <v>-4172572.46</v>
      </c>
      <c r="H4" s="18">
        <f>D4*(100000/12)</f>
        <v>-79166.666666666672</v>
      </c>
      <c r="I4" s="18">
        <f>H4*0.13</f>
        <v>-10291.666666666668</v>
      </c>
      <c r="J4" s="18">
        <f>H4+I4</f>
        <v>-89458.333333333343</v>
      </c>
      <c r="K4" s="18">
        <f>D4*(10000/12)*1.13</f>
        <v>-8945.8333333333321</v>
      </c>
      <c r="L4" s="18">
        <f>-9*(12000/12)*1.13</f>
        <v>-10169.999999999998</v>
      </c>
      <c r="M4" s="18">
        <f>3*(G4+J4+K4+L4)</f>
        <v>-12843439.879999999</v>
      </c>
    </row>
    <row r="5" spans="1:34" ht="25.2" customHeight="1" x14ac:dyDescent="0.25">
      <c r="A5" s="19" t="s">
        <v>9</v>
      </c>
      <c r="B5" s="20"/>
      <c r="C5" s="20"/>
      <c r="D5" s="21"/>
      <c r="E5" s="22"/>
      <c r="F5" s="22"/>
      <c r="G5" s="22"/>
      <c r="H5" s="23"/>
      <c r="I5" s="23"/>
      <c r="J5" s="23"/>
      <c r="K5" s="23"/>
      <c r="L5" s="23"/>
      <c r="M5" s="18">
        <f>M4</f>
        <v>-12843439.879999999</v>
      </c>
    </row>
    <row r="6" spans="1:34" x14ac:dyDescent="0.25">
      <c r="A6" s="13"/>
      <c r="B6" s="12"/>
      <c r="C6" s="12"/>
      <c r="D6" s="9"/>
      <c r="E6" s="10"/>
      <c r="F6" s="10"/>
      <c r="G6" s="10"/>
      <c r="H6" s="11"/>
      <c r="I6" s="11"/>
      <c r="J6" s="11"/>
      <c r="K6" s="11"/>
      <c r="L6" s="11"/>
      <c r="M6" s="11"/>
    </row>
  </sheetData>
  <mergeCells count="2">
    <mergeCell ref="A2:I2"/>
    <mergeCell ref="J2:M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 alignWithMargins="0">
    <oddFooter>&amp;C&amp;P. oldal, összesen: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létszámvált. ktgvetési hatása</vt:lpstr>
    </vt:vector>
  </TitlesOfParts>
  <Company>INFO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Lihor Balázs</dc:creator>
  <cp:lastModifiedBy>Mama</cp:lastModifiedBy>
  <cp:lastPrinted>2022-06-10T07:52:08Z</cp:lastPrinted>
  <dcterms:created xsi:type="dcterms:W3CDTF">2018-09-05T09:40:16Z</dcterms:created>
  <dcterms:modified xsi:type="dcterms:W3CDTF">2022-06-14T06:39:02Z</dcterms:modified>
</cp:coreProperties>
</file>