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xr:revisionPtr revIDLastSave="0" documentId="13_ncr:1_{F07B723D-016A-4144-B86E-41B8A60D8A62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likv.terv" sheetId="1" r:id="rId1"/>
  </sheets>
  <definedNames>
    <definedName name="Nyomtatás_Cím">#REF!</definedName>
    <definedName name="Nyomtatási_Tartomány">#REF!</definedName>
    <definedName name="_xlnm.Print_Area" localSheetId="0">likv.terv!$A$1:$P$34</definedName>
  </definedNames>
  <calcPr calcId="191029"/>
</workbook>
</file>

<file path=xl/calcChain.xml><?xml version="1.0" encoding="utf-8"?>
<calcChain xmlns="http://schemas.openxmlformats.org/spreadsheetml/2006/main">
  <c r="K30" i="1" l="1"/>
  <c r="F14" i="1" l="1"/>
  <c r="G14" i="1"/>
  <c r="H14" i="1"/>
  <c r="I14" i="1"/>
  <c r="J14" i="1"/>
  <c r="K14" i="1"/>
  <c r="L14" i="1"/>
  <c r="M14" i="1"/>
  <c r="N14" i="1"/>
  <c r="O14" i="1"/>
  <c r="E14" i="1"/>
  <c r="D14" i="1"/>
  <c r="C33" i="1" l="1"/>
  <c r="P25" i="1"/>
  <c r="Q25" i="1" s="1"/>
  <c r="P31" i="1"/>
  <c r="Q31" i="1" s="1"/>
  <c r="C22" i="1"/>
  <c r="G22" i="1"/>
  <c r="G36" i="1" s="1"/>
  <c r="D12" i="1"/>
  <c r="P32" i="1"/>
  <c r="Q32" i="1" s="1"/>
  <c r="P15" i="1"/>
  <c r="Q15" i="1" s="1"/>
  <c r="P28" i="1"/>
  <c r="Q28" i="1" s="1"/>
  <c r="P18" i="1"/>
  <c r="Q18" i="1" s="1"/>
  <c r="P29" i="1"/>
  <c r="Q29" i="1" s="1"/>
  <c r="P30" i="1"/>
  <c r="Q30" i="1" s="1"/>
  <c r="P27" i="1"/>
  <c r="Q27" i="1" s="1"/>
  <c r="Q34" i="1"/>
  <c r="Q23" i="1"/>
  <c r="P21" i="1"/>
  <c r="Q21" i="1" s="1"/>
  <c r="P20" i="1"/>
  <c r="Q20" i="1" s="1"/>
  <c r="P16" i="1"/>
  <c r="Q16" i="1" s="1"/>
  <c r="P17" i="1"/>
  <c r="Q17" i="1" s="1"/>
  <c r="P26" i="1"/>
  <c r="Q26" i="1" s="1"/>
  <c r="P19" i="1"/>
  <c r="Q19" i="1" s="1"/>
  <c r="F22" i="1"/>
  <c r="F36" i="1" s="1"/>
  <c r="L22" i="1"/>
  <c r="L36" i="1" s="1"/>
  <c r="O22" i="1"/>
  <c r="O36" i="1" s="1"/>
  <c r="N22" i="1"/>
  <c r="N36" i="1" s="1"/>
  <c r="J22" i="1"/>
  <c r="J36" i="1" s="1"/>
  <c r="H22" i="1"/>
  <c r="H36" i="1" s="1"/>
  <c r="K22" i="1"/>
  <c r="K36" i="1" s="1"/>
  <c r="M22" i="1"/>
  <c r="M36" i="1" s="1"/>
  <c r="E22" i="1"/>
  <c r="E36" i="1" s="1"/>
  <c r="I22" i="1"/>
  <c r="I36" i="1" s="1"/>
  <c r="D22" i="1"/>
  <c r="D36" i="1" s="1"/>
  <c r="D24" i="1"/>
  <c r="E24" i="1" s="1"/>
  <c r="F24" i="1" s="1"/>
  <c r="P14" i="1"/>
  <c r="Q14" i="1" s="1"/>
  <c r="D33" i="1" l="1"/>
  <c r="D37" i="1" s="1"/>
  <c r="D38" i="1" s="1"/>
  <c r="P22" i="1"/>
  <c r="P36" i="1" s="1"/>
  <c r="C42" i="1"/>
  <c r="C43" i="1" s="1"/>
  <c r="E33" i="1"/>
  <c r="E37" i="1" s="1"/>
  <c r="E38" i="1" s="1"/>
  <c r="F33" i="1"/>
  <c r="F37" i="1" s="1"/>
  <c r="F38" i="1" s="1"/>
  <c r="G24" i="1"/>
  <c r="C36" i="1"/>
  <c r="D34" i="1" l="1"/>
  <c r="E12" i="1" s="1"/>
  <c r="E34" i="1" s="1"/>
  <c r="F12" i="1" s="1"/>
  <c r="F34" i="1" s="1"/>
  <c r="G12" i="1" s="1"/>
  <c r="Q22" i="1"/>
  <c r="C44" i="1"/>
  <c r="G33" i="1"/>
  <c r="G37" i="1" s="1"/>
  <c r="G38" i="1" s="1"/>
  <c r="H24" i="1"/>
  <c r="G34" i="1" l="1"/>
  <c r="H12" i="1" s="1"/>
  <c r="H33" i="1"/>
  <c r="H37" i="1" s="1"/>
  <c r="H38" i="1" s="1"/>
  <c r="I24" i="1"/>
  <c r="H34" i="1" l="1"/>
  <c r="I12" i="1" s="1"/>
  <c r="I33" i="1"/>
  <c r="I37" i="1" s="1"/>
  <c r="I38" i="1" s="1"/>
  <c r="J24" i="1"/>
  <c r="I34" i="1" l="1"/>
  <c r="J12" i="1" s="1"/>
  <c r="J33" i="1"/>
  <c r="J37" i="1" s="1"/>
  <c r="J38" i="1" s="1"/>
  <c r="K24" i="1"/>
  <c r="J34" i="1" l="1"/>
  <c r="K12" i="1" s="1"/>
  <c r="K33" i="1"/>
  <c r="K37" i="1" s="1"/>
  <c r="K38" i="1" s="1"/>
  <c r="L24" i="1"/>
  <c r="K34" i="1" l="1"/>
  <c r="L12" i="1" s="1"/>
  <c r="L33" i="1"/>
  <c r="L37" i="1" s="1"/>
  <c r="L38" i="1" s="1"/>
  <c r="M24" i="1"/>
  <c r="L34" i="1" l="1"/>
  <c r="M12" i="1" s="1"/>
  <c r="M33" i="1"/>
  <c r="M37" i="1" s="1"/>
  <c r="M38" i="1" s="1"/>
  <c r="N24" i="1"/>
  <c r="N33" i="1" l="1"/>
  <c r="N37" i="1" s="1"/>
  <c r="N38" i="1" s="1"/>
  <c r="O24" i="1"/>
  <c r="M34" i="1"/>
  <c r="N12" i="1" s="1"/>
  <c r="N34" i="1" l="1"/>
  <c r="O12" i="1" s="1"/>
  <c r="O33" i="1"/>
  <c r="O37" i="1" s="1"/>
  <c r="O38" i="1" s="1"/>
  <c r="P24" i="1"/>
  <c r="O34" i="1" l="1"/>
  <c r="Q24" i="1"/>
  <c r="P33" i="1"/>
  <c r="P37" i="1" l="1"/>
  <c r="P38" i="1" s="1"/>
  <c r="Q33" i="1"/>
</calcChain>
</file>

<file path=xl/sharedStrings.xml><?xml version="1.0" encoding="utf-8"?>
<sst xmlns="http://schemas.openxmlformats.org/spreadsheetml/2006/main" count="85" uniqueCount="85">
  <si>
    <t>10. sz. melléklet</t>
  </si>
  <si>
    <t>A    /2005.  (     ) sz. ZKT rendelethez</t>
  </si>
  <si>
    <t>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</si>
  <si>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</si>
  <si>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</si>
  <si>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</si>
  <si>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</si>
  <si>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</si>
  <si>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</si>
  <si>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</si>
  <si>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</si>
  <si>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</si>
  <si>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</si>
  <si>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</si>
  <si>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</si>
  <si>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</si>
  <si>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</si>
  <si>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</si>
  <si>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</si>
  <si>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</si>
  <si>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</si>
  <si>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</si>
  <si>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</si>
  <si>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</si>
  <si>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</si>
  <si>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</si>
  <si>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</si>
  <si>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</si>
  <si>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</si>
  <si>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</si>
  <si>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</si>
  <si>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</si>
  <si>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NYITÓ EGYENLEG</t>
  </si>
  <si>
    <t>2.</t>
  </si>
  <si>
    <t>BEVÉTELEK</t>
  </si>
  <si>
    <t>3.</t>
  </si>
  <si>
    <t>Működési és felhalmozási célú támogatások államháztartáson belülről</t>
  </si>
  <si>
    <t>4.</t>
  </si>
  <si>
    <t xml:space="preserve">Közhatalmi bevételek </t>
  </si>
  <si>
    <t>5.</t>
  </si>
  <si>
    <t>Működési bevételek</t>
  </si>
  <si>
    <t>6.</t>
  </si>
  <si>
    <t>Működési célra átvett pénzeszközök</t>
  </si>
  <si>
    <t>7.</t>
  </si>
  <si>
    <t>8.</t>
  </si>
  <si>
    <t>Felhalmozási bevételek</t>
  </si>
  <si>
    <t>9.</t>
  </si>
  <si>
    <t>Finanszírozási bevételek</t>
  </si>
  <si>
    <t>10.</t>
  </si>
  <si>
    <t>Költségvetési maradvány</t>
  </si>
  <si>
    <t>A költségvetési maradványt a nyitó egyenleg tartalmazza ,  így a duplázódás elkerülése miatt itt havi bontásban nem kerül szerepeltetésre.</t>
  </si>
  <si>
    <t>11.</t>
  </si>
  <si>
    <t>Bevételek összesen (2+…+10)</t>
  </si>
  <si>
    <t>12.</t>
  </si>
  <si>
    <t>KIADÁSOK</t>
  </si>
  <si>
    <t>13.</t>
  </si>
  <si>
    <t>Személyi juttatások + munkaadót terhelő járulékok és szociális hozzájárulási adó</t>
  </si>
  <si>
    <t>14.</t>
  </si>
  <si>
    <t>Dologi kiadások</t>
  </si>
  <si>
    <t>15.</t>
  </si>
  <si>
    <t>Ellátottak pénzbeli juttatásai</t>
  </si>
  <si>
    <t>16.</t>
  </si>
  <si>
    <t>17.</t>
  </si>
  <si>
    <t>Egyéb működési célú kiadások (tartalékok nélkül)</t>
  </si>
  <si>
    <t>18.</t>
  </si>
  <si>
    <t>Egyéb felhalmozási célú kiadások (tartalékok nélkül)</t>
  </si>
  <si>
    <t>19.</t>
  </si>
  <si>
    <t>Tartalék felhasználása</t>
  </si>
  <si>
    <t>20.</t>
  </si>
  <si>
    <t>Finanszírozási kiadások</t>
  </si>
  <si>
    <t>21.</t>
  </si>
  <si>
    <t>Kiadások összesen (13+…+20)</t>
  </si>
  <si>
    <t>22.</t>
  </si>
  <si>
    <t>ZÁRÓ EGYENLEG</t>
  </si>
  <si>
    <t>be</t>
  </si>
  <si>
    <t>ki</t>
  </si>
  <si>
    <t>Felújítások</t>
  </si>
  <si>
    <t>23.</t>
  </si>
  <si>
    <t>Beruházások</t>
  </si>
  <si>
    <t>Előirányzat felhasználási terv</t>
  </si>
  <si>
    <t>Várható felhasználás összesen</t>
  </si>
  <si>
    <t>az előterjesztés 2. számú függeléke</t>
  </si>
  <si>
    <t>Felhalmozási  célra átvett pénzeszközök</t>
  </si>
  <si>
    <t xml:space="preserve">Budapest Főváros XIV. Kerület Zugló Önkormányzata 2025. évi előirányzat-felhasználási ütemterve </t>
  </si>
  <si>
    <t>2025. évi terv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</si>
</sst>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3.5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7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5" fillId="0" borderId="0"/>
  </cellStyleXfs>
  <cellXfs count="86">
    <xf numFmtId="0" fontId="0" fillId="0" borderId="0" xfId="0"/>
    <xf numFmtId="3" fontId="14" fillId="0" borderId="0" xfId="383" applyNumberFormat="1" applyFont="1" applyAlignment="1">
      <alignment horizontal="center"/>
    </xf>
    <xf numFmtId="3" fontId="15" fillId="0" borderId="0" xfId="383" applyNumberFormat="1" applyFont="1" applyAlignment="1">
      <alignment wrapText="1"/>
    </xf>
    <xf numFmtId="3" fontId="15" fillId="0" borderId="0" xfId="383" applyNumberFormat="1" applyFont="1"/>
    <xf numFmtId="3" fontId="16" fillId="0" borderId="0" xfId="380" applyNumberFormat="1" applyFont="1" applyAlignment="1">
      <alignment horizontal="right"/>
    </xf>
    <xf numFmtId="3" fontId="17" fillId="0" borderId="0" xfId="383" applyNumberFormat="1" applyFont="1" applyAlignment="1">
      <alignment horizontal="right"/>
    </xf>
    <xf numFmtId="3" fontId="18" fillId="0" borderId="0" xfId="383" applyNumberFormat="1" applyFont="1"/>
    <xf numFmtId="3" fontId="19" fillId="0" borderId="0" xfId="383" applyNumberFormat="1" applyFont="1" applyBorder="1" applyAlignment="1">
      <alignment horizontal="center"/>
    </xf>
    <xf numFmtId="3" fontId="17" fillId="0" borderId="0" xfId="383" applyNumberFormat="1" applyFont="1"/>
    <xf numFmtId="3" fontId="20" fillId="0" borderId="0" xfId="383" applyNumberFormat="1" applyFont="1"/>
    <xf numFmtId="3" fontId="17" fillId="0" borderId="0" xfId="383" applyNumberFormat="1" applyFont="1" applyAlignment="1">
      <alignment horizontal="center" vertical="center" wrapText="1"/>
    </xf>
    <xf numFmtId="3" fontId="17" fillId="0" borderId="0" xfId="383" applyNumberFormat="1" applyFont="1" applyAlignment="1">
      <alignment vertical="center"/>
    </xf>
    <xf numFmtId="3" fontId="17" fillId="2" borderId="0" xfId="383" applyNumberFormat="1" applyFont="1" applyFill="1" applyAlignment="1">
      <alignment vertical="center"/>
    </xf>
    <xf numFmtId="3" fontId="15" fillId="0" borderId="0" xfId="383" applyNumberFormat="1" applyFont="1" applyBorder="1" applyAlignment="1">
      <alignment vertical="center"/>
    </xf>
    <xf numFmtId="3" fontId="15" fillId="0" borderId="0" xfId="383" applyNumberFormat="1" applyFont="1" applyAlignment="1">
      <alignment vertical="center"/>
    </xf>
    <xf numFmtId="3" fontId="17" fillId="0" borderId="1" xfId="383" applyNumberFormat="1" applyFont="1" applyBorder="1" applyAlignment="1">
      <alignment vertical="center"/>
    </xf>
    <xf numFmtId="3" fontId="8" fillId="0" borderId="0" xfId="383" applyNumberFormat="1" applyFont="1" applyAlignment="1"/>
    <xf numFmtId="3" fontId="8" fillId="0" borderId="0" xfId="383" applyNumberFormat="1" applyFont="1"/>
    <xf numFmtId="3" fontId="4" fillId="0" borderId="0" xfId="383" applyNumberFormat="1" applyFont="1"/>
    <xf numFmtId="3" fontId="9" fillId="0" borderId="0" xfId="380" applyNumberFormat="1" applyFont="1" applyAlignment="1">
      <alignment horizontal="right"/>
    </xf>
    <xf numFmtId="3" fontId="10" fillId="0" borderId="0" xfId="383" applyNumberFormat="1" applyFont="1" applyAlignment="1">
      <alignment horizontal="right"/>
    </xf>
    <xf numFmtId="3" fontId="11" fillId="0" borderId="0" xfId="383" applyNumberFormat="1" applyFont="1"/>
    <xf numFmtId="3" fontId="8" fillId="0" borderId="0" xfId="383" applyNumberFormat="1" applyFont="1" applyBorder="1"/>
    <xf numFmtId="3" fontId="12" fillId="0" borderId="0" xfId="383" applyNumberFormat="1" applyFont="1" applyAlignment="1">
      <alignment horizontal="right"/>
    </xf>
    <xf numFmtId="3" fontId="4" fillId="0" borderId="0" xfId="383" applyNumberFormat="1" applyFont="1" applyAlignment="1">
      <alignment wrapText="1"/>
    </xf>
    <xf numFmtId="3" fontId="4" fillId="0" borderId="0" xfId="383" applyNumberFormat="1" applyFont="1" applyAlignment="1">
      <alignment horizontal="right"/>
    </xf>
    <xf numFmtId="3" fontId="12" fillId="0" borderId="0" xfId="383" applyNumberFormat="1" applyFont="1"/>
    <xf numFmtId="3" fontId="12" fillId="0" borderId="0" xfId="383" applyNumberFormat="1" applyFont="1" applyAlignment="1">
      <alignment horizontal="right" vertical="center"/>
    </xf>
    <xf numFmtId="3" fontId="12" fillId="0" borderId="2" xfId="383" applyNumberFormat="1" applyFont="1" applyBorder="1" applyAlignment="1">
      <alignment horizontal="center" vertical="center" wrapText="1"/>
    </xf>
    <xf numFmtId="3" fontId="12" fillId="0" borderId="3" xfId="383" applyNumberFormat="1" applyFont="1" applyBorder="1" applyAlignment="1">
      <alignment horizontal="center" vertical="center" wrapText="1"/>
    </xf>
    <xf numFmtId="3" fontId="12" fillId="0" borderId="4" xfId="383" applyNumberFormat="1" applyFont="1" applyBorder="1" applyAlignment="1">
      <alignment horizontal="center" vertical="center" wrapText="1"/>
    </xf>
    <xf numFmtId="3" fontId="12" fillId="0" borderId="5" xfId="383" applyNumberFormat="1" applyFont="1" applyBorder="1" applyAlignment="1">
      <alignment horizontal="center" vertical="center" wrapText="1"/>
    </xf>
    <xf numFmtId="3" fontId="12" fillId="0" borderId="6" xfId="383" applyNumberFormat="1" applyFont="1" applyBorder="1" applyAlignment="1">
      <alignment horizontal="center" vertical="center" wrapText="1"/>
    </xf>
    <xf numFmtId="3" fontId="12" fillId="0" borderId="7" xfId="383" applyNumberFormat="1" applyFont="1" applyBorder="1" applyAlignment="1">
      <alignment horizontal="center" vertical="center" wrapText="1"/>
    </xf>
    <xf numFmtId="3" fontId="12" fillId="0" borderId="8" xfId="383" applyNumberFormat="1" applyFont="1" applyBorder="1" applyAlignment="1">
      <alignment horizontal="center" vertical="center"/>
    </xf>
    <xf numFmtId="3" fontId="12" fillId="0" borderId="9" xfId="383" applyNumberFormat="1" applyFont="1" applyBorder="1" applyAlignment="1">
      <alignment horizontal="center" vertical="center"/>
    </xf>
    <xf numFmtId="3" fontId="12" fillId="0" borderId="10" xfId="383" applyNumberFormat="1" applyFont="1" applyBorder="1" applyAlignment="1">
      <alignment horizontal="center" vertical="center"/>
    </xf>
    <xf numFmtId="3" fontId="12" fillId="2" borderId="6" xfId="383" applyNumberFormat="1" applyFont="1" applyFill="1" applyBorder="1" applyAlignment="1">
      <alignment horizontal="left" vertical="center" wrapText="1"/>
    </xf>
    <xf numFmtId="3" fontId="12" fillId="3" borderId="6" xfId="383" applyNumberFormat="1" applyFont="1" applyFill="1" applyBorder="1" applyAlignment="1">
      <alignment horizontal="center" vertical="center"/>
    </xf>
    <xf numFmtId="3" fontId="12" fillId="3" borderId="11" xfId="383" applyNumberFormat="1" applyFont="1" applyFill="1" applyBorder="1" applyAlignment="1">
      <alignment horizontal="center" vertical="center"/>
    </xf>
    <xf numFmtId="3" fontId="12" fillId="3" borderId="12" xfId="383" applyNumberFormat="1" applyFont="1" applyFill="1" applyBorder="1" applyAlignment="1">
      <alignment horizontal="center" vertical="center"/>
    </xf>
    <xf numFmtId="3" fontId="12" fillId="2" borderId="12" xfId="383" applyNumberFormat="1" applyFont="1" applyFill="1" applyBorder="1" applyAlignment="1">
      <alignment horizontal="center" vertical="center"/>
    </xf>
    <xf numFmtId="3" fontId="12" fillId="2" borderId="13" xfId="383" applyNumberFormat="1" applyFont="1" applyFill="1" applyBorder="1" applyAlignment="1">
      <alignment horizontal="center" vertical="center"/>
    </xf>
    <xf numFmtId="3" fontId="12" fillId="2" borderId="6" xfId="383" applyNumberFormat="1" applyFont="1" applyFill="1" applyBorder="1" applyAlignment="1">
      <alignment horizontal="center" vertical="center"/>
    </xf>
    <xf numFmtId="3" fontId="12" fillId="0" borderId="14" xfId="383" applyNumberFormat="1" applyFont="1" applyBorder="1" applyAlignment="1">
      <alignment wrapText="1"/>
    </xf>
    <xf numFmtId="3" fontId="12" fillId="0" borderId="14" xfId="383" applyNumberFormat="1" applyFont="1" applyBorder="1" applyAlignment="1">
      <alignment horizontal="right"/>
    </xf>
    <xf numFmtId="3" fontId="4" fillId="0" borderId="15" xfId="383" applyNumberFormat="1" applyFont="1" applyBorder="1"/>
    <xf numFmtId="3" fontId="4" fillId="0" borderId="16" xfId="383" applyNumberFormat="1" applyFont="1" applyBorder="1"/>
    <xf numFmtId="3" fontId="4" fillId="0" borderId="17" xfId="383" applyNumberFormat="1" applyFont="1" applyBorder="1"/>
    <xf numFmtId="3" fontId="12" fillId="0" borderId="14" xfId="383" applyNumberFormat="1" applyFont="1" applyBorder="1"/>
    <xf numFmtId="3" fontId="4" fillId="0" borderId="14" xfId="383" applyNumberFormat="1" applyFont="1" applyBorder="1" applyAlignment="1">
      <alignment vertical="center" wrapText="1"/>
    </xf>
    <xf numFmtId="3" fontId="12" fillId="0" borderId="14" xfId="383" applyNumberFormat="1" applyFont="1" applyBorder="1" applyAlignment="1">
      <alignment horizontal="right" vertical="center"/>
    </xf>
    <xf numFmtId="3" fontId="4" fillId="0" borderId="15" xfId="383" applyNumberFormat="1" applyFont="1" applyBorder="1" applyAlignment="1">
      <alignment vertical="center"/>
    </xf>
    <xf numFmtId="3" fontId="12" fillId="0" borderId="14" xfId="383" applyNumberFormat="1" applyFont="1" applyBorder="1" applyAlignment="1">
      <alignment vertical="center"/>
    </xf>
    <xf numFmtId="3" fontId="4" fillId="0" borderId="0" xfId="383" applyNumberFormat="1" applyFont="1" applyBorder="1" applyAlignment="1">
      <alignment vertical="center"/>
    </xf>
    <xf numFmtId="3" fontId="12" fillId="0" borderId="6" xfId="383" applyNumberFormat="1" applyFont="1" applyBorder="1" applyAlignment="1">
      <alignment vertical="center" wrapText="1"/>
    </xf>
    <xf numFmtId="3" fontId="12" fillId="0" borderId="6" xfId="383" applyNumberFormat="1" applyFont="1" applyBorder="1" applyAlignment="1">
      <alignment horizontal="right" vertical="center"/>
    </xf>
    <xf numFmtId="3" fontId="12" fillId="0" borderId="11" xfId="383" applyNumberFormat="1" applyFont="1" applyBorder="1" applyAlignment="1">
      <alignment vertical="center"/>
    </xf>
    <xf numFmtId="3" fontId="12" fillId="0" borderId="12" xfId="383" applyNumberFormat="1" applyFont="1" applyBorder="1" applyAlignment="1">
      <alignment vertical="center"/>
    </xf>
    <xf numFmtId="3" fontId="12" fillId="0" borderId="13" xfId="383" applyNumberFormat="1" applyFont="1" applyBorder="1" applyAlignment="1">
      <alignment vertical="center"/>
    </xf>
    <xf numFmtId="3" fontId="12" fillId="0" borderId="6" xfId="383" applyNumberFormat="1" applyFont="1" applyBorder="1" applyAlignment="1">
      <alignment vertical="center"/>
    </xf>
    <xf numFmtId="3" fontId="4" fillId="0" borderId="18" xfId="383" applyNumberFormat="1" applyFont="1" applyBorder="1"/>
    <xf numFmtId="3" fontId="12" fillId="0" borderId="14" xfId="383" applyNumberFormat="1" applyFont="1" applyBorder="1" applyAlignment="1">
      <alignment horizontal="right" vertical="center" wrapText="1"/>
    </xf>
    <xf numFmtId="3" fontId="12" fillId="0" borderId="19" xfId="383" applyNumberFormat="1" applyFont="1" applyBorder="1" applyAlignment="1">
      <alignment vertical="center"/>
    </xf>
    <xf numFmtId="3" fontId="13" fillId="0" borderId="2" xfId="383" applyNumberFormat="1" applyFont="1" applyBorder="1" applyAlignment="1">
      <alignment horizontal="center" vertical="center" wrapText="1"/>
    </xf>
    <xf numFmtId="3" fontId="13" fillId="0" borderId="6" xfId="383" applyNumberFormat="1" applyFont="1" applyBorder="1" applyAlignment="1">
      <alignment horizontal="center" vertical="center" wrapText="1"/>
    </xf>
    <xf numFmtId="3" fontId="13" fillId="0" borderId="7" xfId="383" applyNumberFormat="1" applyFont="1" applyBorder="1" applyAlignment="1">
      <alignment horizontal="center" vertical="center"/>
    </xf>
    <xf numFmtId="3" fontId="13" fillId="2" borderId="6" xfId="383" applyNumberFormat="1" applyFont="1" applyFill="1" applyBorder="1" applyAlignment="1">
      <alignment horizontal="center" vertical="center"/>
    </xf>
    <xf numFmtId="3" fontId="13" fillId="0" borderId="14" xfId="383" applyNumberFormat="1" applyFont="1" applyBorder="1" applyAlignment="1">
      <alignment horizontal="center"/>
    </xf>
    <xf numFmtId="3" fontId="13" fillId="0" borderId="14" xfId="383" applyNumberFormat="1" applyFont="1" applyBorder="1" applyAlignment="1">
      <alignment horizontal="center" vertical="center"/>
    </xf>
    <xf numFmtId="3" fontId="13" fillId="0" borderId="6" xfId="383" applyNumberFormat="1" applyFont="1" applyBorder="1" applyAlignment="1">
      <alignment horizontal="center" vertical="center"/>
    </xf>
    <xf numFmtId="3" fontId="4" fillId="0" borderId="15" xfId="383" applyNumberFormat="1" applyFont="1" applyFill="1" applyBorder="1" applyAlignment="1">
      <alignment vertical="center"/>
    </xf>
    <xf numFmtId="3" fontId="4" fillId="0" borderId="0" xfId="383" applyNumberFormat="1" applyFont="1" applyFill="1" applyBorder="1" applyAlignment="1">
      <alignment vertical="center"/>
    </xf>
    <xf numFmtId="3" fontId="4" fillId="0" borderId="20" xfId="383" applyNumberFormat="1" applyFont="1" applyFill="1" applyBorder="1" applyAlignment="1">
      <alignment vertical="center"/>
    </xf>
    <xf numFmtId="3" fontId="4" fillId="0" borderId="16" xfId="383" applyNumberFormat="1" applyFont="1" applyFill="1" applyBorder="1" applyAlignment="1">
      <alignment vertical="center"/>
    </xf>
    <xf numFmtId="3" fontId="4" fillId="0" borderId="21" xfId="383" applyNumberFormat="1" applyFont="1" applyFill="1" applyBorder="1" applyAlignment="1">
      <alignment vertical="center"/>
    </xf>
    <xf numFmtId="3" fontId="12" fillId="4" borderId="14" xfId="383" applyNumberFormat="1" applyFont="1" applyFill="1" applyBorder="1" applyAlignment="1">
      <alignment horizontal="right" vertical="center"/>
    </xf>
    <xf numFmtId="3" fontId="12" fillId="4" borderId="14" xfId="383" applyNumberFormat="1" applyFont="1" applyFill="1" applyBorder="1" applyAlignment="1">
      <alignment horizontal="right" vertical="center" wrapText="1"/>
    </xf>
    <xf numFmtId="3" fontId="10" fillId="0" borderId="0" xfId="383" applyNumberFormat="1" applyFont="1" applyAlignment="1">
      <alignment horizontal="center"/>
    </xf>
    <xf numFmtId="3" fontId="12" fillId="0" borderId="22" xfId="383" applyNumberFormat="1" applyFont="1" applyBorder="1" applyAlignment="1">
      <alignment horizontal="center" vertical="center"/>
    </xf>
    <xf numFmtId="3" fontId="12" fillId="0" borderId="0" xfId="383" applyNumberFormat="1" applyFont="1" applyBorder="1" applyAlignment="1">
      <alignment horizontal="center" vertical="center"/>
    </xf>
    <xf numFmtId="0" fontId="13" fillId="0" borderId="2" xfId="381" applyFont="1" applyBorder="1" applyAlignment="1">
      <alignment horizontal="center" vertical="center" wrapText="1"/>
    </xf>
    <xf numFmtId="0" fontId="13" fillId="0" borderId="7" xfId="381" applyFont="1" applyBorder="1" applyAlignment="1">
      <alignment horizontal="center" vertical="center" wrapText="1"/>
    </xf>
    <xf numFmtId="3" fontId="12" fillId="0" borderId="23" xfId="383" applyNumberFormat="1" applyFont="1" applyBorder="1" applyAlignment="1">
      <alignment horizontal="center" vertical="center" wrapText="1"/>
    </xf>
    <xf numFmtId="3" fontId="12" fillId="0" borderId="19" xfId="383" applyNumberFormat="1" applyFont="1" applyBorder="1" applyAlignment="1">
      <alignment horizontal="center" vertical="center" wrapText="1"/>
    </xf>
    <xf numFmtId="3" fontId="12" fillId="0" borderId="24" xfId="383" applyNumberFormat="1" applyFont="1" applyBorder="1" applyAlignment="1">
      <alignment horizontal="center" vertical="center" wrapText="1"/>
    </xf>
  </cellXfs>
  <cellStyles count="387">
    <cellStyle name="_0434BESZ" xfId="1" xr:uid="{00000000-0005-0000-0000-000000000000}"/>
    <cellStyle name="_0434BESZ_1" xfId="2" xr:uid="{00000000-0005-0000-0000-000001000000}"/>
    <cellStyle name="_0434BESZ_rendelet 1_2_3_11_mellékletei INTÉZMÉNYI TÁBLÁK kiemelt_ ei új" xfId="3" xr:uid="{00000000-0005-0000-0000-000002000000}"/>
    <cellStyle name="_04FELBEV" xfId="4" xr:uid="{00000000-0005-0000-0000-000003000000}"/>
    <cellStyle name="_04FELBEV_1" xfId="5" xr:uid="{00000000-0005-0000-0000-000004000000}"/>
    <cellStyle name="_04FELBEV_2" xfId="6" xr:uid="{00000000-0005-0000-0000-000005000000}"/>
    <cellStyle name="_04FELBEV_2_rendelet 1_2_3_11_mellékletei INTÉZMÉNYI TÁBLÁK kiemelt_ ei új" xfId="7" xr:uid="{00000000-0005-0000-0000-000006000000}"/>
    <cellStyle name="_04FELBEV_rendelet 1_2_3_11_mellékletei INTÉZMÉNYI TÁBLÁK kiemelt_ ei új" xfId="8" xr:uid="{00000000-0005-0000-0000-000007000000}"/>
    <cellStyle name="_05FELBE" xfId="9" xr:uid="{00000000-0005-0000-0000-000008000000}"/>
    <cellStyle name="_05FELBE_1" xfId="10" xr:uid="{00000000-0005-0000-0000-000009000000}"/>
    <cellStyle name="_05FELBE_rendelet 1_2_3_11_mellékletei INTÉZMÉNYI TÁBLÁK kiemelt_ ei új" xfId="11" xr:uid="{00000000-0005-0000-0000-00000A000000}"/>
    <cellStyle name="_06FELBE" xfId="12" xr:uid="{00000000-0005-0000-0000-00000B000000}"/>
    <cellStyle name="_06FELBE_1" xfId="13" xr:uid="{00000000-0005-0000-0000-00000C000000}"/>
    <cellStyle name="_06FELBE_1_rendelet 1_2_3_11_mellékletei INTÉZMÉNYI TÁBLÁK kiemelt_ ei új" xfId="14" xr:uid="{00000000-0005-0000-0000-00000D000000}"/>
    <cellStyle name="_06FELBEküld" xfId="15" xr:uid="{00000000-0005-0000-0000-00000E000000}"/>
    <cellStyle name="_06FELBEküld_1" xfId="16" xr:uid="{00000000-0005-0000-0000-00000F000000}"/>
    <cellStyle name="_06FELBEküld_1_rendelet 1_2_3_11_mellékletei INTÉZMÉNYI TÁBLÁK kiemelt_ ei új" xfId="17" xr:uid="{00000000-0005-0000-0000-000010000000}"/>
    <cellStyle name="_06FELBEküld_rendelet 1_2_3_11_mellékletei INTÉZMÉNYI TÁBLÁK kiemelt_ ei új" xfId="18" xr:uid="{00000000-0005-0000-0000-000011000000}"/>
    <cellStyle name="_07háromnegyedBesz" xfId="19" xr:uid="{00000000-0005-0000-0000-000012000000}"/>
    <cellStyle name="_07háromnegyedBesz_1" xfId="20" xr:uid="{00000000-0005-0000-0000-000013000000}"/>
    <cellStyle name="_07háromnegyedBesz_1_rendelet 1_2_3_11_mellékletei INTÉZMÉNYI TÁBLÁK kiemelt_ ei új" xfId="21" xr:uid="{00000000-0005-0000-0000-000014000000}"/>
    <cellStyle name="_08FELBE" xfId="22" xr:uid="{00000000-0005-0000-0000-000015000000}"/>
    <cellStyle name="_08FELBE_1" xfId="23" xr:uid="{00000000-0005-0000-0000-000016000000}"/>
    <cellStyle name="_08FELBE_1_rendelet 1_2_3_11_mellékletei INTÉZMÉNYI TÁBLÁK kiemelt_ ei új" xfId="24" xr:uid="{00000000-0005-0000-0000-000017000000}"/>
    <cellStyle name="_09FELBE" xfId="25" xr:uid="{00000000-0005-0000-0000-000018000000}"/>
    <cellStyle name="_09FELBE_1" xfId="26" xr:uid="{00000000-0005-0000-0000-000019000000}"/>
    <cellStyle name="_09FELBE_rendelet 1_2_3_11_mellékletei INTÉZMÉNYI TÁBLÁK kiemelt_ ei új" xfId="27" xr:uid="{00000000-0005-0000-0000-00001A000000}"/>
    <cellStyle name="_09FELBEküld" xfId="28" xr:uid="{00000000-0005-0000-0000-00001B000000}"/>
    <cellStyle name="_09FELBEküld_1" xfId="29" xr:uid="{00000000-0005-0000-0000-00001C000000}"/>
    <cellStyle name="_09FELBEküld_1_rendelet 1_2_3_11_mellékletei INTÉZMÉNYI TÁBLÁK kiemelt_ ei új" xfId="30" xr:uid="{00000000-0005-0000-0000-00001D000000}"/>
    <cellStyle name="_09FELBEotthoni" xfId="31" xr:uid="{00000000-0005-0000-0000-00001E000000}"/>
    <cellStyle name="_09FELBEotthoni_1" xfId="32" xr:uid="{00000000-0005-0000-0000-00001F000000}"/>
    <cellStyle name="_09FELBEotthoni_1_rendelet 1_2_3_11_mellékletei INTÉZMÉNYI TÁBLÁK kiemelt_ ei új" xfId="33" xr:uid="{00000000-0005-0000-0000-000020000000}"/>
    <cellStyle name="_09FELBEotthoni_2" xfId="34" xr:uid="{00000000-0005-0000-0000-000021000000}"/>
    <cellStyle name="_09FELBEotthoni_2_rendelet 1_2_3_11_mellékletei INTÉZMÉNYI TÁBLÁK kiemelt_ ei új" xfId="35" xr:uid="{00000000-0005-0000-0000-000022000000}"/>
    <cellStyle name="_09háromnegyedBESZ" xfId="36" xr:uid="{00000000-0005-0000-0000-000023000000}"/>
    <cellStyle name="_09háromnegyedBESZ_1" xfId="37" xr:uid="{00000000-0005-0000-0000-000024000000}"/>
    <cellStyle name="_09háromnegyedBESZ_rendelet 1_2_3_11_mellékletei INTÉZMÉNYI TÁBLÁK kiemelt_ ei új" xfId="38" xr:uid="{00000000-0005-0000-0000-000025000000}"/>
    <cellStyle name="_2006.évi első rendelet-módosítás" xfId="39" xr:uid="{00000000-0005-0000-0000-000026000000}"/>
    <cellStyle name="_2006.évi első rendelet-módosítás_1" xfId="40" xr:uid="{00000000-0005-0000-0000-000027000000}"/>
    <cellStyle name="_2006.évi első rendelet-módosítás_1_rendelet 1_2_3_11_mellékletei INTÉZMÉNYI TÁBLÁK kiemelt_ ei új" xfId="41" xr:uid="{00000000-0005-0000-0000-000028000000}"/>
    <cellStyle name="_2006.évi első rendelet-módosítás_2" xfId="42" xr:uid="{00000000-0005-0000-0000-000029000000}"/>
    <cellStyle name="_2006.évi első rendelet-módosítás_2_rendelet 1_2_3_11_mellékletei INTÉZMÉNYI TÁBLÁK kiemelt_ ei új" xfId="43" xr:uid="{00000000-0005-0000-0000-00002A000000}"/>
    <cellStyle name="_2006.évi első rendelet-módosítás_3" xfId="44" xr:uid="{00000000-0005-0000-0000-00002B000000}"/>
    <cellStyle name="_2006.évi első rendelet-módosítás_3_rendelet 1_2_3_11_mellékletei INTÉZMÉNYI TÁBLÁK kiemelt_ ei új" xfId="45" xr:uid="{00000000-0005-0000-0000-00002C000000}"/>
    <cellStyle name="_2006.évi első rendelet-módosítás_4" xfId="46" xr:uid="{00000000-0005-0000-0000-00002D000000}"/>
    <cellStyle name="_2006.évi első rendelet-módosítás_4_rendelet 1_2_3_11_mellékletei INTÉZMÉNYI TÁBLÁK kiemelt_ ei új" xfId="47" xr:uid="{00000000-0005-0000-0000-00002E000000}"/>
    <cellStyle name="_2006.évi hatodik rendelet-módosítás" xfId="48" xr:uid="{00000000-0005-0000-0000-00002F000000}"/>
    <cellStyle name="_2006.évi hatodik rendelet-módosítás_1" xfId="49" xr:uid="{00000000-0005-0000-0000-000030000000}"/>
    <cellStyle name="_2006.évi hatodik rendelet-módosítás_1_rendelet 1_2_3_11_mellékletei INTÉZMÉNYI TÁBLÁK kiemelt_ ei új" xfId="50" xr:uid="{00000000-0005-0000-0000-000031000000}"/>
    <cellStyle name="_2006.évi hatodik rendelet-módosítás_2" xfId="51" xr:uid="{00000000-0005-0000-0000-000032000000}"/>
    <cellStyle name="_2006.évi hatodik rendelet-módosítás_2_rendelet 1_2_3_11_mellékletei INTÉZMÉNYI TÁBLÁK kiemelt_ ei új" xfId="52" xr:uid="{00000000-0005-0000-0000-000033000000}"/>
    <cellStyle name="_2006.évi hatodik rendelet-módosítás_3" xfId="53" xr:uid="{00000000-0005-0000-0000-000034000000}"/>
    <cellStyle name="_2006.évi hatodik rendelet-módosítás_3_rendelet 1_2_3_11_mellékletei INTÉZMÉNYI TÁBLÁK kiemelt_ ei új" xfId="54" xr:uid="{00000000-0005-0000-0000-000035000000}"/>
    <cellStyle name="_2006.évi hatodik rendelet-módosítás_4" xfId="55" xr:uid="{00000000-0005-0000-0000-000036000000}"/>
    <cellStyle name="_2006.évi hatodik rendelet-módosítás_rendelet 1_2_3_11_mellékletei INTÉZMÉNYI TÁBLÁK kiemelt_ ei új" xfId="56" xr:uid="{00000000-0005-0000-0000-000037000000}"/>
    <cellStyle name="_2006.évi második rendelet-módosítás" xfId="57" xr:uid="{00000000-0005-0000-0000-000038000000}"/>
    <cellStyle name="_2006.évi második rendelet-módosítás_1" xfId="58" xr:uid="{00000000-0005-0000-0000-000039000000}"/>
    <cellStyle name="_2006.évi második rendelet-módosítás_2" xfId="59" xr:uid="{00000000-0005-0000-0000-00003A000000}"/>
    <cellStyle name="_2006.évi második rendelet-módosítás_2_rendelet 1_2_3_11_mellékletei INTÉZMÉNYI TÁBLÁK kiemelt_ ei új" xfId="60" xr:uid="{00000000-0005-0000-0000-00003B000000}"/>
    <cellStyle name="_2006.évi második rendelet-módosítás_3" xfId="61" xr:uid="{00000000-0005-0000-0000-00003C000000}"/>
    <cellStyle name="_2006.évi második rendelet-módosítás_3_rendelet 1_2_3_11_mellékletei INTÉZMÉNYI TÁBLÁK kiemelt_ ei új" xfId="62" xr:uid="{00000000-0005-0000-0000-00003D000000}"/>
    <cellStyle name="_2006.évi második rendelet-módosítás_rendelet 1_2_3_11_mellékletei INTÉZMÉNYI TÁBLÁK kiemelt_ ei új" xfId="63" xr:uid="{00000000-0005-0000-0000-00003E000000}"/>
    <cellStyle name="_2006.évi ötödik rendelet-módosítás" xfId="64" xr:uid="{00000000-0005-0000-0000-00003F000000}"/>
    <cellStyle name="_2006.évi ötödik rendelet-módosítás_1" xfId="65" xr:uid="{00000000-0005-0000-0000-000040000000}"/>
    <cellStyle name="_2006.évi ötödik rendelet-módosítás_1_rendelet 1_2_3_11_mellékletei INTÉZMÉNYI TÁBLÁK kiemelt_ ei új" xfId="66" xr:uid="{00000000-0005-0000-0000-000041000000}"/>
    <cellStyle name="_2006.évi ötödik rendelet-módosítás_2" xfId="67" xr:uid="{00000000-0005-0000-0000-000042000000}"/>
    <cellStyle name="_2006.évi ötödik rendelet-módosítás_2_rendelet 1_2_3_11_mellékletei INTÉZMÉNYI TÁBLÁK kiemelt_ ei új" xfId="68" xr:uid="{00000000-0005-0000-0000-000043000000}"/>
    <cellStyle name="_2006.évi ötödik rendelet-módosítás_3" xfId="69" xr:uid="{00000000-0005-0000-0000-000044000000}"/>
    <cellStyle name="_2006.évi ötödik rendelet-módosítás_3_rendelet 1_2_3_11_mellékletei INTÉZMÉNYI TÁBLÁK kiemelt_ ei új" xfId="70" xr:uid="{00000000-0005-0000-0000-000045000000}"/>
    <cellStyle name="_2006.évi ötödik rendelet-módosítás_rendelet 1_2_3_11_mellékletei INTÉZMÉNYI TÁBLÁK kiemelt_ ei új" xfId="71" xr:uid="{00000000-0005-0000-0000-000046000000}"/>
    <cellStyle name="_2006KVI0307" xfId="72" xr:uid="{00000000-0005-0000-0000-000047000000}"/>
    <cellStyle name="_2006KVI0307_rendelet 1_2_3_11_mellékletei INTÉZMÉNYI TÁBLÁK kiemelt_ ei új" xfId="73" xr:uid="{00000000-0005-0000-0000-000048000000}"/>
    <cellStyle name="_2006KVI0307alapokÚJ" xfId="74" xr:uid="{00000000-0005-0000-0000-000049000000}"/>
    <cellStyle name="_2006KVI0307alapokÚJ_rendelet 1_2_3_11_mellékletei INTÉZMÉNYI TÁBLÁK kiemelt_ ei új" xfId="75" xr:uid="{00000000-0005-0000-0000-00004A000000}"/>
    <cellStyle name="_2007.évi második rendelet-módosítás" xfId="76" xr:uid="{00000000-0005-0000-0000-00004B000000}"/>
    <cellStyle name="_2007.évi második rendelet-módosítás_1" xfId="77" xr:uid="{00000000-0005-0000-0000-00004C000000}"/>
    <cellStyle name="_2007.évi második rendelet-módosítás_1_rendelet 1_2_3_11_mellékletei INTÉZMÉNYI TÁBLÁK kiemelt_ ei új" xfId="78" xr:uid="{00000000-0005-0000-0000-00004D000000}"/>
    <cellStyle name="_2007.évi második rendelet-módosítás_2" xfId="79" xr:uid="{00000000-0005-0000-0000-00004E000000}"/>
    <cellStyle name="_2007.évi második rendelet-módosítás_2_rendelet 1_2_3_11_mellékletei INTÉZMÉNYI TÁBLÁK kiemelt_ ei új" xfId="80" xr:uid="{00000000-0005-0000-0000-00004F000000}"/>
    <cellStyle name="_2007.évi második rendelet-módosítás_3" xfId="81" xr:uid="{00000000-0005-0000-0000-000050000000}"/>
    <cellStyle name="_2007.évi második rendelet-módosítás_3_rendelet 1_2_3_11_mellékletei INTÉZMÉNYI TÁBLÁK kiemelt_ ei új" xfId="82" xr:uid="{00000000-0005-0000-0000-000051000000}"/>
    <cellStyle name="_2007.évi negyedik rendelet-módosítás" xfId="83" xr:uid="{00000000-0005-0000-0000-000052000000}"/>
    <cellStyle name="_2007.évi negyedik rendelet-módosítás_1" xfId="84" xr:uid="{00000000-0005-0000-0000-000053000000}"/>
    <cellStyle name="_2007.évi negyedik rendelet-módosítás_1_rendelet 1_2_3_11_mellékletei INTÉZMÉNYI TÁBLÁK kiemelt_ ei új" xfId="85" xr:uid="{00000000-0005-0000-0000-000054000000}"/>
    <cellStyle name="_2007.évi negyedik rendelet-módosítás_2" xfId="86" xr:uid="{00000000-0005-0000-0000-000055000000}"/>
    <cellStyle name="_2007.évi negyedik rendelet-módosítás_2_rendelet 1_2_3_11_mellékletei INTÉZMÉNYI TÁBLÁK kiemelt_ ei új" xfId="87" xr:uid="{00000000-0005-0000-0000-000056000000}"/>
    <cellStyle name="_2007.évi negyedik rendelet-módosítás_3" xfId="88" xr:uid="{00000000-0005-0000-0000-000057000000}"/>
    <cellStyle name="_2007.évi negyedik rendelet-módosítás_3_rendelet 1_2_3_11_mellékletei INTÉZMÉNYI TÁBLÁK kiemelt_ ei új" xfId="89" xr:uid="{00000000-0005-0000-0000-000058000000}"/>
    <cellStyle name="_2007.évi ötödik rendelet-módosítás" xfId="90" xr:uid="{00000000-0005-0000-0000-000059000000}"/>
    <cellStyle name="_2007.évi ötödik rendelet-módosítás_1" xfId="91" xr:uid="{00000000-0005-0000-0000-00005A000000}"/>
    <cellStyle name="_2007.évi ötödik rendelet-módosítás_1_rendelet 1_2_3_11_mellékletei INTÉZMÉNYI TÁBLÁK kiemelt_ ei új" xfId="92" xr:uid="{00000000-0005-0000-0000-00005B000000}"/>
    <cellStyle name="_2007.évi ötödik rendelet-módosítás_2" xfId="93" xr:uid="{00000000-0005-0000-0000-00005C000000}"/>
    <cellStyle name="_2007.évi ötödik rendelet-módosítás_3" xfId="94" xr:uid="{00000000-0005-0000-0000-00005D000000}"/>
    <cellStyle name="_2007.évi ötödik rendelet-módosítás_3_rendelet 1_2_3_11_mellékletei INTÉZMÉNYI TÁBLÁK kiemelt_ ei új" xfId="95" xr:uid="{00000000-0005-0000-0000-00005E000000}"/>
    <cellStyle name="_2007.évi ötödik rendelet-módosítás_rendelet 1_2_3_11_mellékletei INTÉZMÉNYI TÁBLÁK kiemelt_ ei új" xfId="96" xr:uid="{00000000-0005-0000-0000-00005F000000}"/>
    <cellStyle name="_2007KVI2" xfId="97" xr:uid="{00000000-0005-0000-0000-000060000000}"/>
    <cellStyle name="_2007KVI2_rendelet 1_2_3_11_mellékletei INTÉZMÉNYI TÁBLÁK kiemelt_ ei új" xfId="98" xr:uid="{00000000-0005-0000-0000-000061000000}"/>
    <cellStyle name="_2007KVIvégleges20070306alapok" xfId="99" xr:uid="{00000000-0005-0000-0000-000062000000}"/>
    <cellStyle name="_2007KVIvégleges20070306alapok_rendelet 1_2_3_11_mellékletei INTÉZMÉNYI TÁBLÁK kiemelt_ ei új" xfId="100" xr:uid="{00000000-0005-0000-0000-000063000000}"/>
    <cellStyle name="_2008.évi első rendelet-módosítás" xfId="101" xr:uid="{00000000-0005-0000-0000-000064000000}"/>
    <cellStyle name="_2008.évi első rendelet-módosítás_1" xfId="102" xr:uid="{00000000-0005-0000-0000-000065000000}"/>
    <cellStyle name="_2008.évi első rendelet-módosítás_1_rendelet 1_2_3_11_mellékletei INTÉZMÉNYI TÁBLÁK kiemelt_ ei új" xfId="103" xr:uid="{00000000-0005-0000-0000-000066000000}"/>
    <cellStyle name="_2008.évi első rendelet-módosítás_2" xfId="104" xr:uid="{00000000-0005-0000-0000-000067000000}"/>
    <cellStyle name="_2008.évi első rendelet-módosítás_3" xfId="105" xr:uid="{00000000-0005-0000-0000-000068000000}"/>
    <cellStyle name="_2008.évi első rendelet-módosítás_3_rendelet 1_2_3_11_mellékletei INTÉZMÉNYI TÁBLÁK kiemelt_ ei új" xfId="106" xr:uid="{00000000-0005-0000-0000-000069000000}"/>
    <cellStyle name="_2008.évi első rendelet-módosítás_rendelet 1_2_3_11_mellékletei INTÉZMÉNYI TÁBLÁK kiemelt_ ei új" xfId="107" xr:uid="{00000000-0005-0000-0000-00006A000000}"/>
    <cellStyle name="_2008.évi első rendelet-módosításküld" xfId="108" xr:uid="{00000000-0005-0000-0000-00006B000000}"/>
    <cellStyle name="_2008.évi első rendelet-módosításküld_1" xfId="109" xr:uid="{00000000-0005-0000-0000-00006C000000}"/>
    <cellStyle name="_2008.évi első rendelet-módosításküld_1_rendelet 1_2_3_11_mellékletei INTÉZMÉNYI TÁBLÁK kiemelt_ ei új" xfId="110" xr:uid="{00000000-0005-0000-0000-00006D000000}"/>
    <cellStyle name="_2008.évi első rendelet-módosításküld_2" xfId="111" xr:uid="{00000000-0005-0000-0000-00006E000000}"/>
    <cellStyle name="_2008.évi első rendelet-módosításküld_3" xfId="112" xr:uid="{00000000-0005-0000-0000-00006F000000}"/>
    <cellStyle name="_2008.évi első rendelet-módosításküld_3_rendelet 1_2_3_11_mellékletei INTÉZMÉNYI TÁBLÁK kiemelt_ ei új" xfId="113" xr:uid="{00000000-0005-0000-0000-000070000000}"/>
    <cellStyle name="_2008.évi első rendelet-módosításküld_rendelet 1_2_3_11_mellékletei INTÉZMÉNYI TÁBLÁK kiemelt_ ei új" xfId="114" xr:uid="{00000000-0005-0000-0000-000071000000}"/>
    <cellStyle name="_2008.évi harmadik rendelet-módosítás intézményi" xfId="115" xr:uid="{00000000-0005-0000-0000-000072000000}"/>
    <cellStyle name="_2008.évi harmadik rendelet-módosítás intézményi_1" xfId="116" xr:uid="{00000000-0005-0000-0000-000073000000}"/>
    <cellStyle name="_2008.évi harmadik rendelet-módosítás intézményi_2" xfId="117" xr:uid="{00000000-0005-0000-0000-000074000000}"/>
    <cellStyle name="_2008.évi harmadik rendelet-módosítás intézményi_2_rendelet 1_2_3_11_mellékletei INTÉZMÉNYI TÁBLÁK kiemelt_ ei új" xfId="118" xr:uid="{00000000-0005-0000-0000-000075000000}"/>
    <cellStyle name="_2008.évi harmadik rendelet-módosítás intézményi_3" xfId="119" xr:uid="{00000000-0005-0000-0000-000076000000}"/>
    <cellStyle name="_2008.évi harmadik rendelet-módosítás intézményi_3_rendelet 1_2_3_11_mellékletei INTÉZMÉNYI TÁBLÁK kiemelt_ ei új" xfId="120" xr:uid="{00000000-0005-0000-0000-000077000000}"/>
    <cellStyle name="_2008.évi harmadik rendelet-módosítás intézményi_4" xfId="121" xr:uid="{00000000-0005-0000-0000-000078000000}"/>
    <cellStyle name="_2008.évi harmadik rendelet-módosítás intézményi_4_rendelet 1_2_3_11_mellékletei INTÉZMÉNYI TÁBLÁK kiemelt_ ei új" xfId="122" xr:uid="{00000000-0005-0000-0000-000079000000}"/>
    <cellStyle name="_2008.évi harmadik rendelet-módosítás intézményi_rendelet 1_2_3_11_mellékletei INTÉZMÉNYI TÁBLÁK kiemelt_ ei új" xfId="123" xr:uid="{00000000-0005-0000-0000-00007A000000}"/>
    <cellStyle name="_2008.évi második rendelet-módosítás" xfId="124" xr:uid="{00000000-0005-0000-0000-00007B000000}"/>
    <cellStyle name="_2008.évi második rendelet-módosítás_1" xfId="125" xr:uid="{00000000-0005-0000-0000-00007C000000}"/>
    <cellStyle name="_2008.évi második rendelet-módosítás_1_2009besz" xfId="126" xr:uid="{00000000-0005-0000-0000-00007D000000}"/>
    <cellStyle name="_2008.évi második rendelet-módosítás_1_2009besz_rendelet 1_2_3_11_mellékletei INTÉZMÉNYI TÁBLÁK kiemelt_ ei új" xfId="127" xr:uid="{00000000-0005-0000-0000-00007E000000}"/>
    <cellStyle name="_2008.évi második rendelet-módosítás_1_2010FELBEküld" xfId="128" xr:uid="{00000000-0005-0000-0000-00007F000000}"/>
    <cellStyle name="_2008.évi második rendelet-módosítás_1_2010FELBEküld_rendelet 1_2_3_11_mellékletei INTÉZMÉNYI TÁBLÁK kiemelt_ ei új" xfId="129" xr:uid="{00000000-0005-0000-0000-000080000000}"/>
    <cellStyle name="_2008.évi második rendelet-módosítás_1_2011. évi második rendelet-módosítás" xfId="130" xr:uid="{00000000-0005-0000-0000-000081000000}"/>
    <cellStyle name="_2008.évi második rendelet-módosítás_1_2011. évi második rendelet-módosítás_rendelet 1_2_3_11_mellékletei INTÉZMÉNYI TÁBLÁK kiemelt_ ei új" xfId="131" xr:uid="{00000000-0005-0000-0000-000082000000}"/>
    <cellStyle name="_2008.évi második rendelet-módosítás_1_futamidős törlesztés alakulása" xfId="132" xr:uid="{00000000-0005-0000-0000-000083000000}"/>
    <cellStyle name="_2008.évi második rendelet-módosítás_1_futamidős törlesztés alakulása_rendelet 1_2_3_11_mellékletei INTÉZMÉNYI TÁBLÁK kiemelt_ ei új" xfId="133" xr:uid="{00000000-0005-0000-0000-000084000000}"/>
    <cellStyle name="_2008.évi második rendelet-módosítás_1_kötvénylekötés és kamatbevétel" xfId="134" xr:uid="{00000000-0005-0000-0000-000085000000}"/>
    <cellStyle name="_2008.évi második rendelet-módosítás_1_kötvénylekötés és kamatbevétel_rendelet 1_2_3_11_mellékletei INTÉZMÉNYI TÁBLÁK kiemelt_ ei új" xfId="135" xr:uid="{00000000-0005-0000-0000-000086000000}"/>
    <cellStyle name="_2008.évi második rendelet-módosítás_1_rendelet 1_2_3_11_mellékletei INTÉZMÉNYI TÁBLÁK kiemelt_ ei új" xfId="136" xr:uid="{00000000-0005-0000-0000-000087000000}"/>
    <cellStyle name="_2008.évi második rendelet-módosítás_1_TaralékKötvényLekötésEgyebek2011" xfId="137" xr:uid="{00000000-0005-0000-0000-000088000000}"/>
    <cellStyle name="_2008.évi második rendelet-módosítás_1_TaralékKötvényLekötésEgyebek2011_rendelet 1_2_3_11_mellékletei INTÉZMÉNYI TÁBLÁK kiemelt_ ei új" xfId="138" xr:uid="{00000000-0005-0000-0000-000089000000}"/>
    <cellStyle name="_2008.évi második rendelet-módosítás_1_TartalékKötvényLekötésEgyebek2011" xfId="139" xr:uid="{00000000-0005-0000-0000-00008A000000}"/>
    <cellStyle name="_2008.évi második rendelet-módosítás_1_TartalékKötvényLekötésEgyebek2011_rendelet 1_2_3_11_mellékletei INTÉZMÉNYI TÁBLÁK kiemelt_ ei új" xfId="140" xr:uid="{00000000-0005-0000-0000-00008B000000}"/>
    <cellStyle name="_2008.évi második rendelet-módosítás_1_TartalékKötvényLekötésekEgyebek2011" xfId="141" xr:uid="{00000000-0005-0000-0000-00008C000000}"/>
    <cellStyle name="_2008.évi második rendelet-módosítás_1_TartalékKötvényLekötésekEgyebek2011_rendelet 1_2_3_11_mellékletei INTÉZMÉNYI TÁBLÁK kiemelt_ ei új" xfId="142" xr:uid="{00000000-0005-0000-0000-00008D000000}"/>
    <cellStyle name="_2008.évi második rendelet-módosítás_1_TartalékKötvényLekötésekEgyebek2012" xfId="143" xr:uid="{00000000-0005-0000-0000-00008E000000}"/>
    <cellStyle name="_2008.évi második rendelet-módosítás_1_TartalékKötvényLekötésekEgyebek2012_rendelet 1_2_3_11_mellékletei INTÉZMÉNYI TÁBLÁK kiemelt_ ei új" xfId="144" xr:uid="{00000000-0005-0000-0000-00008F000000}"/>
    <cellStyle name="_2008.évi második rendelet-módosítás_2" xfId="145" xr:uid="{00000000-0005-0000-0000-000090000000}"/>
    <cellStyle name="_2008.évi második rendelet-módosítás_2_2009besz" xfId="146" xr:uid="{00000000-0005-0000-0000-000091000000}"/>
    <cellStyle name="_2008.évi második rendelet-módosítás_2_2010FELBEküld" xfId="147" xr:uid="{00000000-0005-0000-0000-000092000000}"/>
    <cellStyle name="_2008.évi második rendelet-módosítás_2_2011. évi második rendelet-módosítás" xfId="148" xr:uid="{00000000-0005-0000-0000-000093000000}"/>
    <cellStyle name="_2008.évi második rendelet-módosítás_2_futamidős törlesztés alakulása" xfId="149" xr:uid="{00000000-0005-0000-0000-000094000000}"/>
    <cellStyle name="_2008.évi második rendelet-módosítás_2_futamidős törlesztés alakulása_rendelet 1_2_3_11_mellékletei INTÉZMÉNYI TÁBLÁK kiemelt_ ei új" xfId="150" xr:uid="{00000000-0005-0000-0000-000095000000}"/>
    <cellStyle name="_2008.évi második rendelet-módosítás_2_kötvénylekötés és kamatbevétel" xfId="151" xr:uid="{00000000-0005-0000-0000-000096000000}"/>
    <cellStyle name="_2008.évi második rendelet-módosítás_2_kötvénylekötés és kamatbevétel_rendelet 1_2_3_11_mellékletei INTÉZMÉNYI TÁBLÁK kiemelt_ ei új" xfId="152" xr:uid="{00000000-0005-0000-0000-000097000000}"/>
    <cellStyle name="_2008.évi második rendelet-módosítás_2_TaralékKötvényLekötésEgyebek2011" xfId="153" xr:uid="{00000000-0005-0000-0000-000098000000}"/>
    <cellStyle name="_2008.évi második rendelet-módosítás_2_TaralékKötvényLekötésEgyebek2011_rendelet 1_2_3_11_mellékletei INTÉZMÉNYI TÁBLÁK kiemelt_ ei új" xfId="154" xr:uid="{00000000-0005-0000-0000-000099000000}"/>
    <cellStyle name="_2008.évi második rendelet-módosítás_2_TartalékKötvényLekötésEgyebek2011" xfId="155" xr:uid="{00000000-0005-0000-0000-00009A000000}"/>
    <cellStyle name="_2008.évi második rendelet-módosítás_2_TartalékKötvényLekötésEgyebek2011_rendelet 1_2_3_11_mellékletei INTÉZMÉNYI TÁBLÁK kiemelt_ ei új" xfId="156" xr:uid="{00000000-0005-0000-0000-00009B000000}"/>
    <cellStyle name="_2008.évi második rendelet-módosítás_2_TartalékKötvényLekötésekEgyebek2011" xfId="157" xr:uid="{00000000-0005-0000-0000-00009C000000}"/>
    <cellStyle name="_2008.évi második rendelet-módosítás_2_TartalékKötvényLekötésekEgyebek2011_rendelet 1_2_3_11_mellékletei INTÉZMÉNYI TÁBLÁK kiemelt_ ei új" xfId="158" xr:uid="{00000000-0005-0000-0000-00009D000000}"/>
    <cellStyle name="_2008.évi második rendelet-módosítás_2_TartalékKötvényLekötésekEgyebek2012" xfId="159" xr:uid="{00000000-0005-0000-0000-00009E000000}"/>
    <cellStyle name="_2008.évi második rendelet-módosítás_2_TartalékKötvényLekötésekEgyebek2012_rendelet 1_2_3_11_mellékletei INTÉZMÉNYI TÁBLÁK kiemelt_ ei új" xfId="160" xr:uid="{00000000-0005-0000-0000-00009F000000}"/>
    <cellStyle name="_2008.évi második rendelet-módosítás_2009besz" xfId="161" xr:uid="{00000000-0005-0000-0000-0000A0000000}"/>
    <cellStyle name="_2008.évi második rendelet-módosítás_2009besz_rendelet 1_2_3_11_mellékletei INTÉZMÉNYI TÁBLÁK kiemelt_ ei új" xfId="162" xr:uid="{00000000-0005-0000-0000-0000A1000000}"/>
    <cellStyle name="_2008.évi második rendelet-módosítás_2010FELBEküld" xfId="163" xr:uid="{00000000-0005-0000-0000-0000A2000000}"/>
    <cellStyle name="_2008.évi második rendelet-módosítás_2010FELBEküld_rendelet 1_2_3_11_mellékletei INTÉZMÉNYI TÁBLÁK kiemelt_ ei új" xfId="164" xr:uid="{00000000-0005-0000-0000-0000A3000000}"/>
    <cellStyle name="_2008.évi második rendelet-módosítás_2011. évi második rendelet-módosítás" xfId="165" xr:uid="{00000000-0005-0000-0000-0000A4000000}"/>
    <cellStyle name="_2008.évi második rendelet-módosítás_2011. évi második rendelet-módosítás_rendelet 1_2_3_11_mellékletei INTÉZMÉNYI TÁBLÁK kiemelt_ ei új" xfId="166" xr:uid="{00000000-0005-0000-0000-0000A5000000}"/>
    <cellStyle name="_2008.évi második rendelet-módosítás_3" xfId="167" xr:uid="{00000000-0005-0000-0000-0000A6000000}"/>
    <cellStyle name="_2008.évi második rendelet-módosítás_3_2009besz" xfId="168" xr:uid="{00000000-0005-0000-0000-0000A7000000}"/>
    <cellStyle name="_2008.évi második rendelet-módosítás_3_2009besz_rendelet 1_2_3_11_mellékletei INTÉZMÉNYI TÁBLÁK kiemelt_ ei új" xfId="169" xr:uid="{00000000-0005-0000-0000-0000A8000000}"/>
    <cellStyle name="_2008.évi második rendelet-módosítás_3_2010FELBEküld" xfId="170" xr:uid="{00000000-0005-0000-0000-0000A9000000}"/>
    <cellStyle name="_2008.évi második rendelet-módosítás_3_2010FELBEküld_rendelet 1_2_3_11_mellékletei INTÉZMÉNYI TÁBLÁK kiemelt_ ei új" xfId="171" xr:uid="{00000000-0005-0000-0000-0000AA000000}"/>
    <cellStyle name="_2008.évi második rendelet-módosítás_3_2011. évi második rendelet-módosítás" xfId="172" xr:uid="{00000000-0005-0000-0000-0000AB000000}"/>
    <cellStyle name="_2008.évi második rendelet-módosítás_3_2011. évi második rendelet-módosítás_rendelet 1_2_3_11_mellékletei INTÉZMÉNYI TÁBLÁK kiemelt_ ei új" xfId="173" xr:uid="{00000000-0005-0000-0000-0000AC000000}"/>
    <cellStyle name="_2008.évi második rendelet-módosítás_3_futamidős törlesztés alakulása" xfId="174" xr:uid="{00000000-0005-0000-0000-0000AD000000}"/>
    <cellStyle name="_2008.évi második rendelet-módosítás_3_futamidős törlesztés alakulása_rendelet 1_2_3_11_mellékletei INTÉZMÉNYI TÁBLÁK kiemelt_ ei új" xfId="175" xr:uid="{00000000-0005-0000-0000-0000AE000000}"/>
    <cellStyle name="_2008.évi második rendelet-módosítás_3_kötvénylekötés és kamatbevétel" xfId="176" xr:uid="{00000000-0005-0000-0000-0000AF000000}"/>
    <cellStyle name="_2008.évi második rendelet-módosítás_3_kötvénylekötés és kamatbevétel_rendelet 1_2_3_11_mellékletei INTÉZMÉNYI TÁBLÁK kiemelt_ ei új" xfId="177" xr:uid="{00000000-0005-0000-0000-0000B0000000}"/>
    <cellStyle name="_2008.évi második rendelet-módosítás_3_rendelet 1_2_3_11_mellékletei INTÉZMÉNYI TÁBLÁK kiemelt_ ei új" xfId="178" xr:uid="{00000000-0005-0000-0000-0000B1000000}"/>
    <cellStyle name="_2008.évi második rendelet-módosítás_3_TaralékKötvényLekötésEgyebek2011" xfId="179" xr:uid="{00000000-0005-0000-0000-0000B2000000}"/>
    <cellStyle name="_2008.évi második rendelet-módosítás_3_TaralékKötvényLekötésEgyebek2011_rendelet 1_2_3_11_mellékletei INTÉZMÉNYI TÁBLÁK kiemelt_ ei új" xfId="180" xr:uid="{00000000-0005-0000-0000-0000B3000000}"/>
    <cellStyle name="_2008.évi második rendelet-módosítás_3_TartalékKötvényLekötésEgyebek2011" xfId="181" xr:uid="{00000000-0005-0000-0000-0000B4000000}"/>
    <cellStyle name="_2008.évi második rendelet-módosítás_3_TartalékKötvényLekötésEgyebek2011_rendelet 1_2_3_11_mellékletei INTÉZMÉNYI TÁBLÁK kiemelt_ ei új" xfId="182" xr:uid="{00000000-0005-0000-0000-0000B5000000}"/>
    <cellStyle name="_2008.évi második rendelet-módosítás_3_TartalékKötvényLekötésekEgyebek2011" xfId="183" xr:uid="{00000000-0005-0000-0000-0000B6000000}"/>
    <cellStyle name="_2008.évi második rendelet-módosítás_3_TartalékKötvényLekötésekEgyebek2011_rendelet 1_2_3_11_mellékletei INTÉZMÉNYI TÁBLÁK kiemelt_ ei új" xfId="184" xr:uid="{00000000-0005-0000-0000-0000B7000000}"/>
    <cellStyle name="_2008.évi második rendelet-módosítás_3_TartalékKötvényLekötésekEgyebek2012" xfId="185" xr:uid="{00000000-0005-0000-0000-0000B8000000}"/>
    <cellStyle name="_2008.évi második rendelet-módosítás_3_TartalékKötvényLekötésekEgyebek2012_rendelet 1_2_3_11_mellékletei INTÉZMÉNYI TÁBLÁK kiemelt_ ei új" xfId="186" xr:uid="{00000000-0005-0000-0000-0000B9000000}"/>
    <cellStyle name="_2008.évi második rendelet-módosítás_futamidős törlesztés alakulása" xfId="187" xr:uid="{00000000-0005-0000-0000-0000BA000000}"/>
    <cellStyle name="_2008.évi második rendelet-módosítás_kötvénylekötés és kamatbevétel" xfId="188" xr:uid="{00000000-0005-0000-0000-0000BB000000}"/>
    <cellStyle name="_2008.évi második rendelet-módosítás_rendelet 1_2_3_11_mellékletei INTÉZMÉNYI TÁBLÁK kiemelt_ ei új" xfId="189" xr:uid="{00000000-0005-0000-0000-0000BC000000}"/>
    <cellStyle name="_2008.évi második rendelet-módosítás_TaralékKötvényLekötésEgyebek2011" xfId="190" xr:uid="{00000000-0005-0000-0000-0000BD000000}"/>
    <cellStyle name="_2008.évi második rendelet-módosítás_TartalékKötvényLekötésEgyebek2011" xfId="191" xr:uid="{00000000-0005-0000-0000-0000BE000000}"/>
    <cellStyle name="_2008.évi második rendelet-módosítás_TartalékKötvényLekötésekEgyebek2011" xfId="192" xr:uid="{00000000-0005-0000-0000-0000BF000000}"/>
    <cellStyle name="_2008.évi második rendelet-módosítás_TartalékKötvényLekötésekEgyebek2012" xfId="193" xr:uid="{00000000-0005-0000-0000-0000C0000000}"/>
    <cellStyle name="_2008.évi negyedik rendelet-módosítás" xfId="194" xr:uid="{00000000-0005-0000-0000-0000C1000000}"/>
    <cellStyle name="_2008.évi negyedik rendelet-módosítás intézményi" xfId="195" xr:uid="{00000000-0005-0000-0000-0000C2000000}"/>
    <cellStyle name="_2008.évi negyedik rendelet-módosítás intézményi_1" xfId="196" xr:uid="{00000000-0005-0000-0000-0000C3000000}"/>
    <cellStyle name="_2008.évi negyedik rendelet-módosítás intézményi_2" xfId="197" xr:uid="{00000000-0005-0000-0000-0000C4000000}"/>
    <cellStyle name="_2008.évi negyedik rendelet-módosítás intézményi_2_rendelet 1_2_3_11_mellékletei INTÉZMÉNYI TÁBLÁK kiemelt_ ei új" xfId="198" xr:uid="{00000000-0005-0000-0000-0000C5000000}"/>
    <cellStyle name="_2008.évi negyedik rendelet-módosítás intézményi_3" xfId="199" xr:uid="{00000000-0005-0000-0000-0000C6000000}"/>
    <cellStyle name="_2008.évi negyedik rendelet-módosítás intézményi_3_rendelet 1_2_3_11_mellékletei INTÉZMÉNYI TÁBLÁK kiemelt_ ei új" xfId="200" xr:uid="{00000000-0005-0000-0000-0000C7000000}"/>
    <cellStyle name="_2008.évi negyedik rendelet-módosítás intézményi_rendelet 1_2_3_11_mellékletei INTÉZMÉNYI TÁBLÁK kiemelt_ ei új" xfId="201" xr:uid="{00000000-0005-0000-0000-0000C8000000}"/>
    <cellStyle name="_2008.évi negyedik rendelet-módosítás_1" xfId="202" xr:uid="{00000000-0005-0000-0000-0000C9000000}"/>
    <cellStyle name="_2008.évi negyedik rendelet-módosítás_1_rendelet 1_2_3_11_mellékletei INTÉZMÉNYI TÁBLÁK kiemelt_ ei új" xfId="203" xr:uid="{00000000-0005-0000-0000-0000CA000000}"/>
    <cellStyle name="_2008.évi negyedik rendelet-módosítás_2" xfId="204" xr:uid="{00000000-0005-0000-0000-0000CB000000}"/>
    <cellStyle name="_2008.évi negyedik rendelet-módosítás_2_rendelet 1_2_3_11_mellékletei INTÉZMÉNYI TÁBLÁK kiemelt_ ei új" xfId="205" xr:uid="{00000000-0005-0000-0000-0000CC000000}"/>
    <cellStyle name="_2008.évi negyedik rendelet-módosítás_3" xfId="206" xr:uid="{00000000-0005-0000-0000-0000CD000000}"/>
    <cellStyle name="_2008.évi negyedik rendelet-módosítás_3_rendelet 1_2_3_11_mellékletei INTÉZMÉNYI TÁBLÁK kiemelt_ ei új" xfId="207" xr:uid="{00000000-0005-0000-0000-0000CE000000}"/>
    <cellStyle name="_2008.évi negyedik rendelet-módosítás_4" xfId="208" xr:uid="{00000000-0005-0000-0000-0000CF000000}"/>
    <cellStyle name="_2008.évi negyedik rendelet-módosítás_4_rendelet 1_2_3_11_mellékletei INTÉZMÉNYI TÁBLÁK kiemelt_ ei új" xfId="209" xr:uid="{00000000-0005-0000-0000-0000D0000000}"/>
    <cellStyle name="_2008KVIvégleges20080306alapok" xfId="210" xr:uid="{00000000-0005-0000-0000-0000D1000000}"/>
    <cellStyle name="_2008KVIvégleges20080306alapok_rendelet 1_2_3_11_mellékletei INTÉZMÉNYI TÁBLÁK kiemelt_ ei új" xfId="211" xr:uid="{00000000-0005-0000-0000-0000D2000000}"/>
    <cellStyle name="_2009.évi első rendelet-módosítás" xfId="212" xr:uid="{00000000-0005-0000-0000-0000D3000000}"/>
    <cellStyle name="_2009.évi első rendelet-módosítás_1" xfId="213" xr:uid="{00000000-0005-0000-0000-0000D4000000}"/>
    <cellStyle name="_2009.évi első rendelet-módosítás_1_rendelet 1_2_3_11_mellékletei INTÉZMÉNYI TÁBLÁK kiemelt_ ei új" xfId="214" xr:uid="{00000000-0005-0000-0000-0000D5000000}"/>
    <cellStyle name="_2009.évi első rendelet-módosítás_2" xfId="215" xr:uid="{00000000-0005-0000-0000-0000D6000000}"/>
    <cellStyle name="_2009.évi első rendelet-módosítás_2_rendelet 1_2_3_11_mellékletei INTÉZMÉNYI TÁBLÁK kiemelt_ ei új" xfId="216" xr:uid="{00000000-0005-0000-0000-0000D7000000}"/>
    <cellStyle name="_2009.évi első rendelet-módosítás_3" xfId="217" xr:uid="{00000000-0005-0000-0000-0000D8000000}"/>
    <cellStyle name="_2009.évi első rendelet-módosítás_3_rendelet 1_2_3_11_mellékletei INTÉZMÉNYI TÁBLÁK kiemelt_ ei új" xfId="218" xr:uid="{00000000-0005-0000-0000-0000D9000000}"/>
    <cellStyle name="_2009.évi első rendelet-módosítás_4" xfId="219" xr:uid="{00000000-0005-0000-0000-0000DA000000}"/>
    <cellStyle name="_2009.évi első rendelet-módosítás_4_rendelet 1_2_3_11_mellékletei INTÉZMÉNYI TÁBLÁK kiemelt_ ei új" xfId="220" xr:uid="{00000000-0005-0000-0000-0000DB000000}"/>
    <cellStyle name="_2009.évi harmadik rendelet-módosítás" xfId="221" xr:uid="{00000000-0005-0000-0000-0000DC000000}"/>
    <cellStyle name="_2009.évi harmadik rendelet-módosítás_1" xfId="222" xr:uid="{00000000-0005-0000-0000-0000DD000000}"/>
    <cellStyle name="_2009.évi harmadik rendelet-módosítás_1_rendelet 1_2_3_11_mellékletei INTÉZMÉNYI TÁBLÁK kiemelt_ ei új" xfId="223" xr:uid="{00000000-0005-0000-0000-0000DE000000}"/>
    <cellStyle name="_2009.évi harmadik rendelet-módosítás_2" xfId="224" xr:uid="{00000000-0005-0000-0000-0000DF000000}"/>
    <cellStyle name="_2009.évi harmadik rendelet-módosítás_2_rendelet 1_2_3_11_mellékletei INTÉZMÉNYI TÁBLÁK kiemelt_ ei új" xfId="225" xr:uid="{00000000-0005-0000-0000-0000E0000000}"/>
    <cellStyle name="_2009.évi harmadik rendelet-módosítás_3" xfId="226" xr:uid="{00000000-0005-0000-0000-0000E1000000}"/>
    <cellStyle name="_2009.évi harmadik rendelet-módosítás_3_rendelet 1_2_3_11_mellékletei INTÉZMÉNYI TÁBLÁK kiemelt_ ei új" xfId="227" xr:uid="{00000000-0005-0000-0000-0000E2000000}"/>
    <cellStyle name="_2009.évi harmadik rendelet-módosítás_rendelet 1_2_3_11_mellékletei INTÉZMÉNYI TÁBLÁK kiemelt_ ei új" xfId="228" xr:uid="{00000000-0005-0000-0000-0000E3000000}"/>
    <cellStyle name="_2009.évi második rendelet-módosítás" xfId="229" xr:uid="{00000000-0005-0000-0000-0000E4000000}"/>
    <cellStyle name="_2009.évi második rendelet-módosítás intézményi" xfId="230" xr:uid="{00000000-0005-0000-0000-0000E5000000}"/>
    <cellStyle name="_2009.évi második rendelet-módosítás intézményi_1" xfId="231" xr:uid="{00000000-0005-0000-0000-0000E6000000}"/>
    <cellStyle name="_2009.évi második rendelet-módosítás intézményi_1_rendelet 1_2_3_11_mellékletei INTÉZMÉNYI TÁBLÁK kiemelt_ ei új" xfId="232" xr:uid="{00000000-0005-0000-0000-0000E7000000}"/>
    <cellStyle name="_2009.évi második rendelet-módosítás intézményi_2" xfId="233" xr:uid="{00000000-0005-0000-0000-0000E8000000}"/>
    <cellStyle name="_2009.évi második rendelet-módosítás intézményi_2_rendelet 1_2_3_11_mellékletei INTÉZMÉNYI TÁBLÁK kiemelt_ ei új" xfId="234" xr:uid="{00000000-0005-0000-0000-0000E9000000}"/>
    <cellStyle name="_2009.évi második rendelet-módosítás intézményi_3" xfId="235" xr:uid="{00000000-0005-0000-0000-0000EA000000}"/>
    <cellStyle name="_2009.évi második rendelet-módosítás intézményi_3_rendelet 1_2_3_11_mellékletei INTÉZMÉNYI TÁBLÁK kiemelt_ ei új" xfId="236" xr:uid="{00000000-0005-0000-0000-0000EB000000}"/>
    <cellStyle name="_2009.évi második rendelet-módosítás_1" xfId="237" xr:uid="{00000000-0005-0000-0000-0000EC000000}"/>
    <cellStyle name="_2009.évi második rendelet-módosítás_1_rendelet 1_2_3_11_mellékletei INTÉZMÉNYI TÁBLÁK kiemelt_ ei új" xfId="238" xr:uid="{00000000-0005-0000-0000-0000ED000000}"/>
    <cellStyle name="_2009.évi második rendelet-módosítás_2" xfId="239" xr:uid="{00000000-0005-0000-0000-0000EE000000}"/>
    <cellStyle name="_2009.évi második rendelet-módosítás_3" xfId="240" xr:uid="{00000000-0005-0000-0000-0000EF000000}"/>
    <cellStyle name="_2009.évi második rendelet-módosítás_3_rendelet 1_2_3_11_mellékletei INTÉZMÉNYI TÁBLÁK kiemelt_ ei új" xfId="241" xr:uid="{00000000-0005-0000-0000-0000F0000000}"/>
    <cellStyle name="_2009.évi második rendelet-módosítás_4" xfId="242" xr:uid="{00000000-0005-0000-0000-0000F1000000}"/>
    <cellStyle name="_2009.évi második rendelet-módosítás_4_rendelet 1_2_3_11_mellékletei INTÉZMÉNYI TÁBLÁK kiemelt_ ei új" xfId="243" xr:uid="{00000000-0005-0000-0000-0000F2000000}"/>
    <cellStyle name="_2009.évi második rendelet-módosítás_rendelet 1_2_3_11_mellékletei INTÉZMÉNYI TÁBLÁK kiemelt_ ei új" xfId="244" xr:uid="{00000000-0005-0000-0000-0000F3000000}"/>
    <cellStyle name="_2009KVIvéglegesküld" xfId="245" xr:uid="{00000000-0005-0000-0000-0000F4000000}"/>
    <cellStyle name="_2009KVIvéglegesküld_rendelet 1_2_3_11_mellékletei INTÉZMÉNYI TÁBLÁK kiemelt_ ei új" xfId="246" xr:uid="{00000000-0005-0000-0000-0000F5000000}"/>
    <cellStyle name="_2010. évi ötödik rendelet-módosítás küld" xfId="247" xr:uid="{00000000-0005-0000-0000-0000F6000000}"/>
    <cellStyle name="_2010. évi ötödik rendelet-módosítás küld_1" xfId="248" xr:uid="{00000000-0005-0000-0000-0000F7000000}"/>
    <cellStyle name="_2010. évi ötödik rendelet-módosítás küld_1_rendelet 1_2_3_11_mellékletei INTÉZMÉNYI TÁBLÁK kiemelt_ ei új" xfId="249" xr:uid="{00000000-0005-0000-0000-0000F8000000}"/>
    <cellStyle name="_2010. évi ötödik rendelet-módosítás küld_2" xfId="250" xr:uid="{00000000-0005-0000-0000-0000F9000000}"/>
    <cellStyle name="_2010. évi ötödik rendelet-módosítás küld_2_rendelet 1_2_3_11_mellékletei INTÉZMÉNYI TÁBLÁK kiemelt_ ei új" xfId="251" xr:uid="{00000000-0005-0000-0000-0000FA000000}"/>
    <cellStyle name="_2010. évi ötödik rendelet-módosítás küld_3" xfId="252" xr:uid="{00000000-0005-0000-0000-0000FB000000}"/>
    <cellStyle name="_2010. évi ötödik rendelet-módosítás küld_3_rendelet 1_2_3_11_mellékletei INTÉZMÉNYI TÁBLÁK kiemelt_ ei új" xfId="253" xr:uid="{00000000-0005-0000-0000-0000FC000000}"/>
    <cellStyle name="_2010. évi ötödik rendelet-módosítás küld_4" xfId="254" xr:uid="{00000000-0005-0000-0000-0000FD000000}"/>
    <cellStyle name="_2010. évi ötödik rendelet-módosítás küld_4_rendelet 1_2_3_11_mellékletei INTÉZMÉNYI TÁBLÁK kiemelt_ ei új" xfId="255" xr:uid="{00000000-0005-0000-0000-0000FE000000}"/>
    <cellStyle name="_2010.évi első rendelet-módosítás" xfId="256" xr:uid="{00000000-0005-0000-0000-0000FF000000}"/>
    <cellStyle name="_2010.évi első rendelet-módosítás_1" xfId="257" xr:uid="{00000000-0005-0000-0000-000000010000}"/>
    <cellStyle name="_2010.évi első rendelet-módosítás_1_rendelet 1_2_3_11_mellékletei INTÉZMÉNYI TÁBLÁK kiemelt_ ei új" xfId="258" xr:uid="{00000000-0005-0000-0000-000001010000}"/>
    <cellStyle name="_2010.évi első rendelet-módosítás_2" xfId="259" xr:uid="{00000000-0005-0000-0000-000002010000}"/>
    <cellStyle name="_2010.évi első rendelet-módosítás_2_rendelet 1_2_3_11_mellékletei INTÉZMÉNYI TÁBLÁK kiemelt_ ei új" xfId="260" xr:uid="{00000000-0005-0000-0000-000003010000}"/>
    <cellStyle name="_2010.évi első rendelet-módosítás_3" xfId="261" xr:uid="{00000000-0005-0000-0000-000004010000}"/>
    <cellStyle name="_2010.évi első rendelet-módosítás_3_rendelet 1_2_3_11_mellékletei INTÉZMÉNYI TÁBLÁK kiemelt_ ei új" xfId="262" xr:uid="{00000000-0005-0000-0000-000005010000}"/>
    <cellStyle name="_2010.évi harmadik rendelet-módosítás" xfId="263" xr:uid="{00000000-0005-0000-0000-000006010000}"/>
    <cellStyle name="_2010.évi harmadik rendelet-módosítás_1" xfId="264" xr:uid="{00000000-0005-0000-0000-000007010000}"/>
    <cellStyle name="_2010.évi harmadik rendelet-módosítás_2" xfId="265" xr:uid="{00000000-0005-0000-0000-000008010000}"/>
    <cellStyle name="_2010.évi harmadik rendelet-módosítás_2_rendelet 1_2_3_11_mellékletei INTÉZMÉNYI TÁBLÁK kiemelt_ ei új" xfId="266" xr:uid="{00000000-0005-0000-0000-000009010000}"/>
    <cellStyle name="_2010.évi harmadik rendelet-módosítás_3" xfId="267" xr:uid="{00000000-0005-0000-0000-00000A010000}"/>
    <cellStyle name="_2010.évi harmadik rendelet-módosítás_3_rendelet 1_2_3_11_mellékletei INTÉZMÉNYI TÁBLÁK kiemelt_ ei új" xfId="268" xr:uid="{00000000-0005-0000-0000-00000B010000}"/>
    <cellStyle name="_2010.évi harmadik rendelet-módosítás_rendelet 1_2_3_11_mellékletei INTÉZMÉNYI TÁBLÁK kiemelt_ ei új" xfId="269" xr:uid="{00000000-0005-0000-0000-00000C010000}"/>
    <cellStyle name="_2010.évi második rendelet-módosítás küld" xfId="270" xr:uid="{00000000-0005-0000-0000-00000D010000}"/>
    <cellStyle name="_2010.évi második rendelet-módosítás küld_1" xfId="271" xr:uid="{00000000-0005-0000-0000-00000E010000}"/>
    <cellStyle name="_2010.évi második rendelet-módosítás küld_1_rendelet 1_2_3_11_mellékletei INTÉZMÉNYI TÁBLÁK kiemelt_ ei új" xfId="272" xr:uid="{00000000-0005-0000-0000-00000F010000}"/>
    <cellStyle name="_2010.évi második rendelet-módosítás küld_2" xfId="273" xr:uid="{00000000-0005-0000-0000-000010010000}"/>
    <cellStyle name="_2010.évi második rendelet-módosítás küld_2_rendelet 1_2_3_11_mellékletei INTÉZMÉNYI TÁBLÁK kiemelt_ ei új" xfId="274" xr:uid="{00000000-0005-0000-0000-000011010000}"/>
    <cellStyle name="_2010.évi második rendelet-módosítás küld_3" xfId="275" xr:uid="{00000000-0005-0000-0000-000012010000}"/>
    <cellStyle name="_2010.évi második rendelet-módosítás küld_3_rendelet 1_2_3_11_mellékletei INTÉZMÉNYI TÁBLÁK kiemelt_ ei új" xfId="276" xr:uid="{00000000-0005-0000-0000-000013010000}"/>
    <cellStyle name="_2010.évi második rendelet-módosítás küld_rendelet 1_2_3_11_mellékletei INTÉZMÉNYI TÁBLÁK kiemelt_ ei új" xfId="277" xr:uid="{00000000-0005-0000-0000-000014010000}"/>
    <cellStyle name="_2010FELBE" xfId="278" xr:uid="{00000000-0005-0000-0000-000015010000}"/>
    <cellStyle name="_2010FELBE_1" xfId="279" xr:uid="{00000000-0005-0000-0000-000016010000}"/>
    <cellStyle name="_2010FELBE_1_rendelet 1_2_3_11_mellékletei INTÉZMÉNYI TÁBLÁK kiemelt_ ei új" xfId="280" xr:uid="{00000000-0005-0000-0000-000017010000}"/>
    <cellStyle name="_2010FELBEküld" xfId="281" xr:uid="{00000000-0005-0000-0000-000018010000}"/>
    <cellStyle name="_2010FELBEküld_1" xfId="282" xr:uid="{00000000-0005-0000-0000-000019010000}"/>
    <cellStyle name="_2010FELBEküld_1_rendelet 1_2_3_11_mellékletei INTÉZMÉNYI TÁBLÁK kiemelt_ ei új" xfId="283" xr:uid="{00000000-0005-0000-0000-00001A010000}"/>
    <cellStyle name="_2010háromnegyedBesz küld" xfId="284" xr:uid="{00000000-0005-0000-0000-00001B010000}"/>
    <cellStyle name="_2010háromnegyedBesz küld_1" xfId="285" xr:uid="{00000000-0005-0000-0000-00001C010000}"/>
    <cellStyle name="_2010háromnegyedBesz küld_1_rendelet 1_2_3_11_mellékletei INTÉZMÉNYI TÁBLÁK kiemelt_ ei új" xfId="286" xr:uid="{00000000-0005-0000-0000-00001D010000}"/>
    <cellStyle name="_2010KVI_végleges küld" xfId="287" xr:uid="{00000000-0005-0000-0000-00001E010000}"/>
    <cellStyle name="_2010KVI_végleges küld_rendelet 1_2_3_11_mellékletei INTÉZMÉNYI TÁBLÁK kiemelt_ ei új" xfId="288" xr:uid="{00000000-0005-0000-0000-00001F010000}"/>
    <cellStyle name="_2011. évi második rendelet-módosítás" xfId="289" xr:uid="{00000000-0005-0000-0000-000020010000}"/>
    <cellStyle name="_2011. évi második rendelet-módosítás_1" xfId="290" xr:uid="{00000000-0005-0000-0000-000021010000}"/>
    <cellStyle name="_2011. évi második rendelet-módosítás_2" xfId="291" xr:uid="{00000000-0005-0000-0000-000022010000}"/>
    <cellStyle name="_2011. évi második rendelet-módosítás_2_rendelet 1_2_3_11_mellékletei INTÉZMÉNYI TÁBLÁK kiemelt_ ei új" xfId="292" xr:uid="{00000000-0005-0000-0000-000023010000}"/>
    <cellStyle name="_2011. évi második rendelet-módosítás_3" xfId="293" xr:uid="{00000000-0005-0000-0000-000024010000}"/>
    <cellStyle name="_2011. évi második rendelet-módosítás_3_rendelet 1_2_3_11_mellékletei INTÉZMÉNYI TÁBLÁK kiemelt_ ei új" xfId="294" xr:uid="{00000000-0005-0000-0000-000025010000}"/>
    <cellStyle name="_2011. évi második rendelet-módosítás_rendelet 1_2_3_11_mellékletei INTÉZMÉNYI TÁBLÁK kiemelt_ ei új" xfId="295" xr:uid="{00000000-0005-0000-0000-000026010000}"/>
    <cellStyle name="_2011FELBEküld" xfId="296" xr:uid="{00000000-0005-0000-0000-000027010000}"/>
    <cellStyle name="_2011FELBEküld_1" xfId="297" xr:uid="{00000000-0005-0000-0000-000028010000}"/>
    <cellStyle name="_2011FELBEküld_1_rendelet 1_2_3_11_mellékletei INTÉZMÉNYI TÁBLÁK kiemelt_ ei új" xfId="298" xr:uid="{00000000-0005-0000-0000-000029010000}"/>
    <cellStyle name="_2011KVI     2011 03 10" xfId="299" xr:uid="{00000000-0005-0000-0000-00002A010000}"/>
    <cellStyle name="_2011KVI     2011 03 10_rendelet 1_2_3_11_mellékletei INTÉZMÉNYI TÁBLÁK kiemelt_ ei új" xfId="300" xr:uid="{00000000-0005-0000-0000-00002B010000}"/>
    <cellStyle name="_34BESZ2005" xfId="301" xr:uid="{00000000-0005-0000-0000-00002C010000}"/>
    <cellStyle name="_34BESZ2005_1" xfId="302" xr:uid="{00000000-0005-0000-0000-00002D010000}"/>
    <cellStyle name="_34BESZ2005_rendelet 1_2_3_11_mellékletei INTÉZMÉNYI TÁBLÁK kiemelt_ ei új" xfId="303" xr:uid="{00000000-0005-0000-0000-00002E010000}"/>
    <cellStyle name="_34BESZ2006" xfId="304" xr:uid="{00000000-0005-0000-0000-00002F010000}"/>
    <cellStyle name="_34BESZ2006_1" xfId="305" xr:uid="{00000000-0005-0000-0000-000030010000}"/>
    <cellStyle name="_34BESZ2006_1_rendelet 1_2_3_11_mellékletei INTÉZMÉNYI TÁBLÁK kiemelt_ ei új" xfId="306" xr:uid="{00000000-0005-0000-0000-000031010000}"/>
    <cellStyle name="_34BESZ2006_2" xfId="307" xr:uid="{00000000-0005-0000-0000-000032010000}"/>
    <cellStyle name="_34BESZ2006_2_rendelet 1_2_3_11_mellékletei INTÉZMÉNYI TÁBLÁK kiemelt_ ei új" xfId="308" xr:uid="{00000000-0005-0000-0000-000033010000}"/>
    <cellStyle name="_34BESZ2006bőv" xfId="309" xr:uid="{00000000-0005-0000-0000-000034010000}"/>
    <cellStyle name="_34BESZ2006bőv_1" xfId="310" xr:uid="{00000000-0005-0000-0000-000035010000}"/>
    <cellStyle name="_34BESZ2006bőv_1_rendelet 1_2_3_11_mellékletei INTÉZMÉNYI TÁBLÁK kiemelt_ ei új" xfId="311" xr:uid="{00000000-0005-0000-0000-000036010000}"/>
    <cellStyle name="_34BESZ2006bőv_rendelet 1_2_3_11_mellékletei INTÉZMÉNYI TÁBLÁK kiemelt_ ei új" xfId="312" xr:uid="{00000000-0005-0000-0000-000037010000}"/>
    <cellStyle name="_34BESZ2006bőv1" xfId="313" xr:uid="{00000000-0005-0000-0000-000038010000}"/>
    <cellStyle name="_34BESZ2006bőv1_1" xfId="314" xr:uid="{00000000-0005-0000-0000-000039010000}"/>
    <cellStyle name="_34BESZ2006bőv1_1_Munkafüzet2" xfId="315" xr:uid="{00000000-0005-0000-0000-00003A010000}"/>
    <cellStyle name="_34BESZ2006bőv1_1_Munkafüzet2_rendelet 1_2_3_11_mellékletei INTÉZMÉNYI TÁBLÁK kiemelt_ ei új" xfId="316" xr:uid="{00000000-0005-0000-0000-00003B010000}"/>
    <cellStyle name="_34BESZ2006bőv1_rendelet 1_2_3_11_mellékletei INTÉZMÉNYI TÁBLÁK kiemelt_ ei új" xfId="317" xr:uid="{00000000-0005-0000-0000-00003C010000}"/>
    <cellStyle name="_34BESZ2006otthon" xfId="318" xr:uid="{00000000-0005-0000-0000-00003D010000}"/>
    <cellStyle name="_34BESZ2006otthon_1" xfId="319" xr:uid="{00000000-0005-0000-0000-00003E010000}"/>
    <cellStyle name="_34BESZ2006otthon_1_rendelet 1_2_3_11_mellékletei INTÉZMÉNYI TÁBLÁK kiemelt_ ei új" xfId="320" xr:uid="{00000000-0005-0000-0000-00003F010000}"/>
    <cellStyle name="_alapokmányok" xfId="321" xr:uid="{00000000-0005-0000-0000-000040010000}"/>
    <cellStyle name="_alapokmányok_rendelet 1_2_3_11_mellékletei INTÉZMÉNYI TÁBLÁK kiemelt_ ei új" xfId="322" xr:uid="{00000000-0005-0000-0000-000041010000}"/>
    <cellStyle name="_EUs pályázatok intézmények felé" xfId="323" xr:uid="{00000000-0005-0000-0000-000042010000}"/>
    <cellStyle name="_EUs pályázatok intézmények felé_rendelet 1_2_3_11_mellékletei INTÉZMÉNYI TÁBLÁK kiemelt_ ei új" xfId="324" xr:uid="{00000000-0005-0000-0000-000043010000}"/>
    <cellStyle name="_Kötvény törlesztés éls kamat alakulása" xfId="325" xr:uid="{00000000-0005-0000-0000-000044010000}"/>
    <cellStyle name="_Kötvény törlesztés éls kamat alakulása_rendelet 1_2_3_11_mellékletei INTÉZMÉNYI TÁBLÁK kiemelt_ ei új" xfId="326" xr:uid="{00000000-0005-0000-0000-000045010000}"/>
    <cellStyle name="_kötvénylekötés és kamatbevétel" xfId="327" xr:uid="{00000000-0005-0000-0000-000046010000}"/>
    <cellStyle name="_kötvénylekötés és kamatbevétel_rendelet 1_2_3_11_mellékletei INTÉZMÉNYI TÁBLÁK kiemelt_ ei új" xfId="328" xr:uid="{00000000-0005-0000-0000-000047010000}"/>
    <cellStyle name="_Másolat eredetije2006.évi harmadik rendelet-módosításO" xfId="329" xr:uid="{00000000-0005-0000-0000-000048010000}"/>
    <cellStyle name="_Másolat eredetije2006.évi harmadik rendelet-módosításO_1" xfId="330" xr:uid="{00000000-0005-0000-0000-000049010000}"/>
    <cellStyle name="_Másolat eredetije2006.évi harmadik rendelet-módosításO_2" xfId="331" xr:uid="{00000000-0005-0000-0000-00004A010000}"/>
    <cellStyle name="_Másolat eredetije2006.évi harmadik rendelet-módosításO_2_rendelet 1_2_3_11_mellékletei INTÉZMÉNYI TÁBLÁK kiemelt_ ei új" xfId="332" xr:uid="{00000000-0005-0000-0000-00004B010000}"/>
    <cellStyle name="_Másolat eredetije2006.évi harmadik rendelet-módosításO_3" xfId="333" xr:uid="{00000000-0005-0000-0000-00004C010000}"/>
    <cellStyle name="_Másolat eredetije2006.évi harmadik rendelet-módosításO_3_rendelet 1_2_3_11_mellékletei INTÉZMÉNYI TÁBLÁK kiemelt_ ei új" xfId="334" xr:uid="{00000000-0005-0000-0000-00004D010000}"/>
    <cellStyle name="_Másolat eredetije2006.évi harmadik rendelet-módosításO_4" xfId="335" xr:uid="{00000000-0005-0000-0000-00004E010000}"/>
    <cellStyle name="_Másolat eredetije2006.évi harmadik rendelet-módosításO_4_rendelet 1_2_3_11_mellékletei INTÉZMÉNYI TÁBLÁK kiemelt_ ei új" xfId="336" xr:uid="{00000000-0005-0000-0000-00004F010000}"/>
    <cellStyle name="_Másolat eredetije2006.évi harmadik rendelet-módosításO_rendelet 1_2_3_11_mellékletei INTÉZMÉNYI TÁBLÁK kiemelt_ ei új" xfId="337" xr:uid="{00000000-0005-0000-0000-000050010000}"/>
    <cellStyle name="_Munkafüzet2" xfId="338" xr:uid="{00000000-0005-0000-0000-000051010000}"/>
    <cellStyle name="_Munkafüzet2_rendelet 1_2_3_11_mellékletei INTÉZMÉNYI TÁBLÁK kiemelt_ ei új" xfId="339" xr:uid="{00000000-0005-0000-0000-000052010000}"/>
    <cellStyle name="_TÁMOP félévesGesz" xfId="340" xr:uid="{00000000-0005-0000-0000-000053010000}"/>
    <cellStyle name="_TÁMOP félévesGesz_rendelet 1_2_3_11_mellékletei INTÉZMÉNYI TÁBLÁK kiemelt_ ei új" xfId="341" xr:uid="{00000000-0005-0000-0000-000054010000}"/>
    <cellStyle name="_TartalékKötvényLekötésekEgyebek2011" xfId="342" xr:uid="{00000000-0005-0000-0000-000055010000}"/>
    <cellStyle name="_TartalékKötvényLekötésekEgyebek2011_rendelet 1_2_3_11_mellékletei INTÉZMÉNYI TÁBLÁK kiemelt_ ei új" xfId="343" xr:uid="{00000000-0005-0000-0000-000056010000}"/>
    <cellStyle name="_TEST1" xfId="344" xr:uid="{00000000-0005-0000-0000-000057010000}"/>
    <cellStyle name="_TEST1_1" xfId="345" xr:uid="{00000000-0005-0000-0000-000058010000}"/>
    <cellStyle name="_TEST1_1_rendelet 1_2_3_11_mellékletei INTÉZMÉNYI TÁBLÁK kiemelt_ ei új" xfId="346" xr:uid="{00000000-0005-0000-0000-000059010000}"/>
    <cellStyle name="_TEST2" xfId="347" xr:uid="{00000000-0005-0000-0000-00005A010000}"/>
    <cellStyle name="_TEST2_1" xfId="348" xr:uid="{00000000-0005-0000-0000-00005B010000}"/>
    <cellStyle name="_TEST2_1_rendelet 1_2_3_11_mellékletei INTÉZMÉNYI TÁBLÁK kiemelt_ ei új" xfId="349" xr:uid="{00000000-0005-0000-0000-00005C010000}"/>
    <cellStyle name="_TEST2_2" xfId="350" xr:uid="{00000000-0005-0000-0000-00005D010000}"/>
    <cellStyle name="_TEST2_2_rendelet 1_2_3_11_mellékletei INTÉZMÉNYI TÁBLÁK kiemelt_ ei új" xfId="351" xr:uid="{00000000-0005-0000-0000-00005E010000}"/>
    <cellStyle name="_TEST3" xfId="352" xr:uid="{00000000-0005-0000-0000-00005F010000}"/>
    <cellStyle name="_TEST3_1" xfId="353" xr:uid="{00000000-0005-0000-0000-000060010000}"/>
    <cellStyle name="_TEST3_1_rendelet 1_2_3_11_mellékletei INTÉZMÉNYI TÁBLÁK kiemelt_ ei új" xfId="354" xr:uid="{00000000-0005-0000-0000-000061010000}"/>
    <cellStyle name="_TEST3V" xfId="355" xr:uid="{00000000-0005-0000-0000-000062010000}"/>
    <cellStyle name="_TEST3V_1" xfId="356" xr:uid="{00000000-0005-0000-0000-000063010000}"/>
    <cellStyle name="_TEST3V_1_rendelet 1_2_3_11_mellékletei INTÉZMÉNYI TÁBLÁK kiemelt_ ei új" xfId="357" xr:uid="{00000000-0005-0000-0000-000064010000}"/>
    <cellStyle name="_TEST3V_2" xfId="358" xr:uid="{00000000-0005-0000-0000-000065010000}"/>
    <cellStyle name="_TEST3V_2_rendelet 1_2_3_11_mellékletei INTÉZMÉNYI TÁBLÁK kiemelt_ ei új" xfId="359" xr:uid="{00000000-0005-0000-0000-000066010000}"/>
    <cellStyle name="_TEST3V_3" xfId="360" xr:uid="{00000000-0005-0000-0000-000067010000}"/>
    <cellStyle name="_TEST3V_3_rendelet 1_2_3_11_mellékletei INTÉZMÉNYI TÁBLÁK kiemelt_ ei új" xfId="361" xr:uid="{00000000-0005-0000-0000-000068010000}"/>
    <cellStyle name="_TEST3V_4" xfId="362" xr:uid="{00000000-0005-0000-0000-000069010000}"/>
    <cellStyle name="_TEST3V_rendelet 1_2_3_11_mellékletei INTÉZMÉNYI TÁBLÁK kiemelt_ ei új" xfId="363" xr:uid="{00000000-0005-0000-0000-00006A010000}"/>
    <cellStyle name="_test4" xfId="364" xr:uid="{00000000-0005-0000-0000-00006B010000}"/>
    <cellStyle name="_test4_1" xfId="365" xr:uid="{00000000-0005-0000-0000-00006C010000}"/>
    <cellStyle name="_test4_1_rendelet 1_2_3_11_mellékletei INTÉZMÉNYI TÁBLÁK kiemelt_ ei új" xfId="366" xr:uid="{00000000-0005-0000-0000-00006D010000}"/>
    <cellStyle name="_test4_2" xfId="367" xr:uid="{00000000-0005-0000-0000-00006E010000}"/>
    <cellStyle name="_test4_2_rendelet 1_2_3_11_mellékletei INTÉZMÉNYI TÁBLÁK kiemelt_ ei új" xfId="368" xr:uid="{00000000-0005-0000-0000-00006F010000}"/>
    <cellStyle name="_test4_3" xfId="369" xr:uid="{00000000-0005-0000-0000-000070010000}"/>
    <cellStyle name="_test4_3_rendelet 1_2_3_11_mellékletei INTÉZMÉNYI TÁBLÁK kiemelt_ ei új" xfId="370" xr:uid="{00000000-0005-0000-0000-000071010000}"/>
    <cellStyle name="_test4_4" xfId="371" xr:uid="{00000000-0005-0000-0000-000072010000}"/>
    <cellStyle name="_test4_4_rendelet 1_2_3_11_mellékletei INTÉZMÉNYI TÁBLÁK kiemelt_ ei új" xfId="372" xr:uid="{00000000-0005-0000-0000-000073010000}"/>
    <cellStyle name="_TEST5" xfId="373" xr:uid="{00000000-0005-0000-0000-000074010000}"/>
    <cellStyle name="_TEST5_1" xfId="374" xr:uid="{00000000-0005-0000-0000-000075010000}"/>
    <cellStyle name="_TEST5_1_rendelet 1_2_3_11_mellékletei INTÉZMÉNYI TÁBLÁK kiemelt_ ei új" xfId="375" xr:uid="{00000000-0005-0000-0000-000076010000}"/>
    <cellStyle name="_TEST5_2" xfId="376" xr:uid="{00000000-0005-0000-0000-000077010000}"/>
    <cellStyle name="_TEST5_3" xfId="377" xr:uid="{00000000-0005-0000-0000-000078010000}"/>
    <cellStyle name="_TEST5_3_rendelet 1_2_3_11_mellékletei INTÉZMÉNYI TÁBLÁK kiemelt_ ei új" xfId="378" xr:uid="{00000000-0005-0000-0000-000079010000}"/>
    <cellStyle name="_TEST5_rendelet 1_2_3_11_mellékletei INTÉZMÉNYI TÁBLÁK kiemelt_ ei új" xfId="379" xr:uid="{00000000-0005-0000-0000-00007A010000}"/>
    <cellStyle name="Normál" xfId="0" builtinId="0"/>
    <cellStyle name="Normál_00KV3" xfId="380" xr:uid="{00000000-0005-0000-0000-00007C010000}"/>
    <cellStyle name="Normál_2013KVI változat 1" xfId="381" xr:uid="{00000000-0005-0000-0000-00007D010000}"/>
    <cellStyle name="Normal_APUT202" xfId="382" xr:uid="{00000000-0005-0000-0000-00007E010000}"/>
    <cellStyle name="Normál_költségvetés tervezése" xfId="383" xr:uid="{00000000-0005-0000-0000-00007F010000}"/>
    <cellStyle name="Normal_NEWTRANSFERPRICING" xfId="384" xr:uid="{00000000-0005-0000-0000-000080010000}"/>
    <cellStyle name="Stílus 1" xfId="385" xr:uid="{00000000-0005-0000-0000-000081010000}"/>
    <cellStyle name="Stílus 4" xfId="386" xr:uid="{00000000-0005-0000-0000-00008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showGridLines="0" tabSelected="1" topLeftCell="A16" zoomScaleNormal="100" zoomScaleSheetLayoutView="100" workbookViewId="0">
      <selection activeCell="M26" sqref="M26"/>
    </sheetView>
  </sheetViews>
  <sheetFormatPr defaultColWidth="9.140625" defaultRowHeight="15.75" x14ac:dyDescent="0.25"/>
  <cols>
    <col min="1" max="1" width="4.140625" style="1" customWidth="1"/>
    <col min="2" max="2" width="39.85546875" style="2" customWidth="1"/>
    <col min="3" max="3" width="12.140625" style="3" customWidth="1"/>
    <col min="4" max="15" width="12.7109375" style="3" customWidth="1"/>
    <col min="16" max="16" width="15.42578125" style="8" customWidth="1"/>
    <col min="17" max="17" width="14.85546875" style="3" customWidth="1"/>
    <col min="18" max="18" width="12.7109375" style="3" customWidth="1"/>
    <col min="19" max="16384" width="9.140625" style="3"/>
  </cols>
  <sheetData>
    <row r="1" spans="1:17" ht="27" hidden="1" customHeight="1" x14ac:dyDescent="0.25">
      <c r="O1" s="4" t="s">
        <v>0</v>
      </c>
      <c r="P1" s="5"/>
    </row>
    <row r="2" spans="1:17" ht="27" customHeight="1" x14ac:dyDescent="0.3">
      <c r="A2" s="6"/>
      <c r="B2" s="16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20" t="s">
        <v>81</v>
      </c>
    </row>
    <row r="3" spans="1:17" ht="27" customHeight="1" x14ac:dyDescent="0.25">
      <c r="A3" s="7"/>
      <c r="B3" s="21"/>
      <c r="C3" s="22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23"/>
    </row>
    <row r="4" spans="1:17" ht="10.5" customHeight="1" x14ac:dyDescent="0.25">
      <c r="B4" s="24"/>
      <c r="C4" s="18"/>
      <c r="D4" s="18"/>
      <c r="E4" s="18"/>
      <c r="F4" s="25"/>
      <c r="G4" s="18"/>
      <c r="H4" s="18"/>
      <c r="I4" s="18"/>
      <c r="J4" s="18"/>
      <c r="K4" s="18"/>
      <c r="L4" s="18"/>
      <c r="M4" s="18"/>
      <c r="N4" s="18"/>
      <c r="O4" s="18"/>
      <c r="P4" s="26"/>
    </row>
    <row r="5" spans="1:17" hidden="1" x14ac:dyDescent="0.25">
      <c r="B5" s="2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6"/>
    </row>
    <row r="6" spans="1:17" s="9" customFormat="1" ht="22.5" hidden="1" x14ac:dyDescent="0.3">
      <c r="A6" s="1"/>
      <c r="B6" s="78" t="s">
        <v>1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7" s="9" customFormat="1" ht="24.75" customHeight="1" x14ac:dyDescent="0.3">
      <c r="A7" s="1"/>
      <c r="B7" s="78" t="s">
        <v>83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17" ht="30" customHeight="1" thickBot="1" x14ac:dyDescent="0.3">
      <c r="B8" s="24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27" t="s">
        <v>2</v>
      </c>
    </row>
    <row r="9" spans="1:17" s="10" customFormat="1" ht="21.75" customHeight="1" thickBot="1" x14ac:dyDescent="0.3">
      <c r="A9" s="64"/>
      <c r="B9" s="28" t="s">
        <v>3</v>
      </c>
      <c r="C9" s="28" t="s">
        <v>4</v>
      </c>
      <c r="D9" s="29" t="s">
        <v>5</v>
      </c>
      <c r="E9" s="30" t="s">
        <v>6</v>
      </c>
      <c r="F9" s="30" t="s">
        <v>7</v>
      </c>
      <c r="G9" s="30" t="s">
        <v>8</v>
      </c>
      <c r="H9" s="30" t="s">
        <v>9</v>
      </c>
      <c r="I9" s="30" t="s">
        <v>10</v>
      </c>
      <c r="J9" s="30" t="s">
        <v>11</v>
      </c>
      <c r="K9" s="30" t="s">
        <v>12</v>
      </c>
      <c r="L9" s="30" t="s">
        <v>13</v>
      </c>
      <c r="M9" s="30" t="s">
        <v>14</v>
      </c>
      <c r="N9" s="30" t="s">
        <v>15</v>
      </c>
      <c r="O9" s="31" t="s">
        <v>16</v>
      </c>
      <c r="P9" s="28" t="s">
        <v>17</v>
      </c>
    </row>
    <row r="10" spans="1:17" s="10" customFormat="1" ht="21.75" customHeight="1" thickBot="1" x14ac:dyDescent="0.3">
      <c r="A10" s="65"/>
      <c r="B10" s="32"/>
      <c r="C10" s="32"/>
      <c r="D10" s="83" t="s">
        <v>79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  <c r="P10" s="81" t="s">
        <v>80</v>
      </c>
    </row>
    <row r="11" spans="1:17" s="11" customFormat="1" ht="44.25" customHeight="1" thickBot="1" x14ac:dyDescent="0.3">
      <c r="A11" s="66"/>
      <c r="B11" s="33" t="s">
        <v>18</v>
      </c>
      <c r="C11" s="33" t="s">
        <v>84</v>
      </c>
      <c r="D11" s="34" t="s">
        <v>19</v>
      </c>
      <c r="E11" s="35" t="s">
        <v>20</v>
      </c>
      <c r="F11" s="35" t="s">
        <v>21</v>
      </c>
      <c r="G11" s="35" t="s">
        <v>22</v>
      </c>
      <c r="H11" s="35" t="s">
        <v>23</v>
      </c>
      <c r="I11" s="35" t="s">
        <v>24</v>
      </c>
      <c r="J11" s="35" t="s">
        <v>25</v>
      </c>
      <c r="K11" s="35" t="s">
        <v>26</v>
      </c>
      <c r="L11" s="35" t="s">
        <v>27</v>
      </c>
      <c r="M11" s="35" t="s">
        <v>28</v>
      </c>
      <c r="N11" s="35" t="s">
        <v>29</v>
      </c>
      <c r="O11" s="36" t="s">
        <v>30</v>
      </c>
      <c r="P11" s="82"/>
    </row>
    <row r="12" spans="1:17" s="12" customFormat="1" ht="25.5" customHeight="1" thickBot="1" x14ac:dyDescent="0.3">
      <c r="A12" s="67" t="s">
        <v>31</v>
      </c>
      <c r="B12" s="37" t="s">
        <v>32</v>
      </c>
      <c r="C12" s="38"/>
      <c r="D12" s="39">
        <f>+C21</f>
        <v>10528940</v>
      </c>
      <c r="E12" s="40">
        <f>D34</f>
        <v>8634578.5</v>
      </c>
      <c r="F12" s="41">
        <f t="shared" ref="F12:O12" si="0">E34</f>
        <v>6735857.9999999991</v>
      </c>
      <c r="G12" s="41">
        <f t="shared" si="0"/>
        <v>4801536.4999999991</v>
      </c>
      <c r="H12" s="41">
        <f t="shared" si="0"/>
        <v>9998715</v>
      </c>
      <c r="I12" s="41">
        <f t="shared" si="0"/>
        <v>8097393.4999999991</v>
      </c>
      <c r="J12" s="41">
        <f t="shared" si="0"/>
        <v>8233031.9999999991</v>
      </c>
      <c r="K12" s="41">
        <f t="shared" si="0"/>
        <v>5692670.4999999991</v>
      </c>
      <c r="L12" s="41">
        <f t="shared" si="0"/>
        <v>2916008.9999999991</v>
      </c>
      <c r="M12" s="41">
        <f t="shared" si="0"/>
        <v>74447.499999999069</v>
      </c>
      <c r="N12" s="41">
        <f t="shared" si="0"/>
        <v>5583125.9999999991</v>
      </c>
      <c r="O12" s="42">
        <f t="shared" si="0"/>
        <v>3462955.4999999991</v>
      </c>
      <c r="P12" s="43"/>
    </row>
    <row r="13" spans="1:17" ht="26.25" customHeight="1" x14ac:dyDescent="0.25">
      <c r="A13" s="68" t="s">
        <v>33</v>
      </c>
      <c r="B13" s="44" t="s">
        <v>34</v>
      </c>
      <c r="C13" s="45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49"/>
    </row>
    <row r="14" spans="1:17" s="13" customFormat="1" ht="36" customHeight="1" x14ac:dyDescent="0.25">
      <c r="A14" s="69" t="s">
        <v>35</v>
      </c>
      <c r="B14" s="50" t="s">
        <v>36</v>
      </c>
      <c r="C14" s="76">
        <v>14193193</v>
      </c>
      <c r="D14" s="71">
        <f>+$C$14/12</f>
        <v>1182766.0833333333</v>
      </c>
      <c r="E14" s="71">
        <f>+$C$14/12</f>
        <v>1182766.0833333333</v>
      </c>
      <c r="F14" s="71">
        <f t="shared" ref="F14:O14" si="1">+$C$14/12</f>
        <v>1182766.0833333333</v>
      </c>
      <c r="G14" s="71">
        <f t="shared" si="1"/>
        <v>1182766.0833333333</v>
      </c>
      <c r="H14" s="71">
        <f t="shared" si="1"/>
        <v>1182766.0833333333</v>
      </c>
      <c r="I14" s="71">
        <f t="shared" si="1"/>
        <v>1182766.0833333333</v>
      </c>
      <c r="J14" s="71">
        <f t="shared" si="1"/>
        <v>1182766.0833333333</v>
      </c>
      <c r="K14" s="71">
        <f t="shared" si="1"/>
        <v>1182766.0833333333</v>
      </c>
      <c r="L14" s="71">
        <f t="shared" si="1"/>
        <v>1182766.0833333333</v>
      </c>
      <c r="M14" s="71">
        <f t="shared" si="1"/>
        <v>1182766.0833333333</v>
      </c>
      <c r="N14" s="71">
        <f t="shared" si="1"/>
        <v>1182766.0833333333</v>
      </c>
      <c r="O14" s="71">
        <f t="shared" si="1"/>
        <v>1182766.0833333333</v>
      </c>
      <c r="P14" s="53">
        <f t="shared" ref="P14:P20" si="2">SUM(D14:O14)</f>
        <v>14193193.000000002</v>
      </c>
      <c r="Q14" s="13">
        <f t="shared" ref="Q14:Q32" si="3">C14-P14</f>
        <v>0</v>
      </c>
    </row>
    <row r="15" spans="1:17" s="13" customFormat="1" ht="28.5" customHeight="1" x14ac:dyDescent="0.25">
      <c r="A15" s="69" t="s">
        <v>37</v>
      </c>
      <c r="B15" s="50" t="s">
        <v>38</v>
      </c>
      <c r="C15" s="76">
        <v>21269110</v>
      </c>
      <c r="D15" s="71">
        <v>350000</v>
      </c>
      <c r="E15" s="71">
        <v>350000</v>
      </c>
      <c r="F15" s="71">
        <v>335000</v>
      </c>
      <c r="G15" s="71">
        <v>7410000</v>
      </c>
      <c r="H15" s="71">
        <v>350000</v>
      </c>
      <c r="I15" s="71">
        <v>2449000</v>
      </c>
      <c r="J15" s="71">
        <v>360000</v>
      </c>
      <c r="K15" s="71">
        <v>365000</v>
      </c>
      <c r="L15" s="71">
        <v>375000</v>
      </c>
      <c r="M15" s="71">
        <v>8210000</v>
      </c>
      <c r="N15" s="71">
        <v>360000</v>
      </c>
      <c r="O15" s="72">
        <v>355110</v>
      </c>
      <c r="P15" s="53">
        <f>SUM(D15:O15)</f>
        <v>21269110</v>
      </c>
      <c r="Q15" s="13">
        <f t="shared" si="3"/>
        <v>0</v>
      </c>
    </row>
    <row r="16" spans="1:17" s="13" customFormat="1" ht="20.25" customHeight="1" x14ac:dyDescent="0.25">
      <c r="A16" s="69" t="s">
        <v>39</v>
      </c>
      <c r="B16" s="50" t="s">
        <v>40</v>
      </c>
      <c r="C16" s="76">
        <v>6955601</v>
      </c>
      <c r="D16" s="71">
        <v>590000</v>
      </c>
      <c r="E16" s="71">
        <v>595601</v>
      </c>
      <c r="F16" s="71">
        <v>630000</v>
      </c>
      <c r="G16" s="71">
        <v>610000</v>
      </c>
      <c r="H16" s="71">
        <v>610000</v>
      </c>
      <c r="I16" s="71">
        <v>560000</v>
      </c>
      <c r="J16" s="71">
        <v>470000</v>
      </c>
      <c r="K16" s="71">
        <v>420000</v>
      </c>
      <c r="L16" s="71">
        <v>610000</v>
      </c>
      <c r="M16" s="71">
        <v>620000</v>
      </c>
      <c r="N16" s="71">
        <v>620000</v>
      </c>
      <c r="O16" s="71">
        <v>620000</v>
      </c>
      <c r="P16" s="53">
        <f t="shared" si="2"/>
        <v>6955601</v>
      </c>
      <c r="Q16" s="13">
        <f t="shared" si="3"/>
        <v>0</v>
      </c>
    </row>
    <row r="17" spans="1:17" s="13" customFormat="1" ht="32.25" customHeight="1" x14ac:dyDescent="0.25">
      <c r="A17" s="69" t="s">
        <v>41</v>
      </c>
      <c r="B17" s="50" t="s">
        <v>42</v>
      </c>
      <c r="C17" s="76">
        <v>1000</v>
      </c>
      <c r="D17" s="71">
        <v>60</v>
      </c>
      <c r="E17" s="71">
        <v>100</v>
      </c>
      <c r="F17" s="71">
        <v>100</v>
      </c>
      <c r="G17" s="71">
        <v>100</v>
      </c>
      <c r="H17" s="71">
        <v>100</v>
      </c>
      <c r="I17" s="71">
        <v>60</v>
      </c>
      <c r="J17" s="71">
        <v>60</v>
      </c>
      <c r="K17" s="71">
        <v>60</v>
      </c>
      <c r="L17" s="71">
        <v>60</v>
      </c>
      <c r="M17" s="71">
        <v>100</v>
      </c>
      <c r="N17" s="71">
        <v>100</v>
      </c>
      <c r="O17" s="71">
        <v>100</v>
      </c>
      <c r="P17" s="53">
        <f t="shared" si="2"/>
        <v>1000</v>
      </c>
      <c r="Q17" s="13">
        <f t="shared" si="3"/>
        <v>0</v>
      </c>
    </row>
    <row r="18" spans="1:17" s="13" customFormat="1" ht="24.75" customHeight="1" x14ac:dyDescent="0.25">
      <c r="A18" s="69" t="s">
        <v>43</v>
      </c>
      <c r="B18" s="50" t="s">
        <v>82</v>
      </c>
      <c r="C18" s="76">
        <v>122000</v>
      </c>
      <c r="D18" s="71"/>
      <c r="E18" s="71"/>
      <c r="F18" s="71">
        <v>16000</v>
      </c>
      <c r="G18" s="71">
        <v>16000</v>
      </c>
      <c r="H18" s="71"/>
      <c r="I18" s="71">
        <v>16000</v>
      </c>
      <c r="J18" s="71"/>
      <c r="K18" s="71">
        <v>30000</v>
      </c>
      <c r="L18" s="71"/>
      <c r="M18" s="71">
        <v>22000</v>
      </c>
      <c r="N18" s="71">
        <v>22000</v>
      </c>
      <c r="O18" s="71"/>
      <c r="P18" s="53">
        <f>SUM(D18:O18)</f>
        <v>122000</v>
      </c>
      <c r="Q18" s="13">
        <f>C18-P18</f>
        <v>0</v>
      </c>
    </row>
    <row r="19" spans="1:17" s="13" customFormat="1" ht="23.25" customHeight="1" x14ac:dyDescent="0.25">
      <c r="A19" s="69" t="s">
        <v>44</v>
      </c>
      <c r="B19" s="50" t="s">
        <v>45</v>
      </c>
      <c r="C19" s="76">
        <v>284800</v>
      </c>
      <c r="D19" s="71">
        <v>10000</v>
      </c>
      <c r="E19" s="71">
        <v>10000</v>
      </c>
      <c r="F19" s="71">
        <v>11000</v>
      </c>
      <c r="G19" s="71">
        <v>18000</v>
      </c>
      <c r="H19" s="71">
        <v>20000</v>
      </c>
      <c r="I19" s="71">
        <v>22000</v>
      </c>
      <c r="J19" s="71">
        <v>28000</v>
      </c>
      <c r="K19" s="71">
        <v>28000</v>
      </c>
      <c r="L19" s="71">
        <v>28000</v>
      </c>
      <c r="M19" s="71">
        <v>40000</v>
      </c>
      <c r="N19" s="71">
        <v>35000</v>
      </c>
      <c r="O19" s="71">
        <v>34800</v>
      </c>
      <c r="P19" s="53">
        <f>SUM(D19:O19)</f>
        <v>284800</v>
      </c>
      <c r="Q19" s="13">
        <f t="shared" si="3"/>
        <v>0</v>
      </c>
    </row>
    <row r="20" spans="1:17" s="13" customFormat="1" ht="23.25" customHeight="1" x14ac:dyDescent="0.25">
      <c r="A20" s="69" t="s">
        <v>46</v>
      </c>
      <c r="B20" s="50" t="s">
        <v>47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>
        <f t="shared" si="2"/>
        <v>0</v>
      </c>
      <c r="Q20" s="13">
        <f t="shared" si="3"/>
        <v>0</v>
      </c>
    </row>
    <row r="21" spans="1:17" s="13" customFormat="1" ht="27" customHeight="1" thickBot="1" x14ac:dyDescent="0.3">
      <c r="A21" s="69" t="s">
        <v>48</v>
      </c>
      <c r="B21" s="50" t="s">
        <v>49</v>
      </c>
      <c r="C21" s="51">
        <v>10528940</v>
      </c>
      <c r="D21" s="79" t="s">
        <v>50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53">
        <f>C21</f>
        <v>10528940</v>
      </c>
      <c r="Q21" s="13">
        <f t="shared" si="3"/>
        <v>0</v>
      </c>
    </row>
    <row r="22" spans="1:17" s="11" customFormat="1" ht="33.75" customHeight="1" thickBot="1" x14ac:dyDescent="0.3">
      <c r="A22" s="70" t="s">
        <v>51</v>
      </c>
      <c r="B22" s="55" t="s">
        <v>52</v>
      </c>
      <c r="C22" s="56">
        <f t="shared" ref="C22:O22" si="4">SUM(C13:C21)</f>
        <v>53354644</v>
      </c>
      <c r="D22" s="57">
        <f t="shared" si="4"/>
        <v>2132826.083333333</v>
      </c>
      <c r="E22" s="58">
        <f t="shared" si="4"/>
        <v>2138467.083333333</v>
      </c>
      <c r="F22" s="58">
        <f t="shared" si="4"/>
        <v>2174866.083333333</v>
      </c>
      <c r="G22" s="58">
        <f t="shared" si="4"/>
        <v>9236866.083333334</v>
      </c>
      <c r="H22" s="58">
        <f t="shared" si="4"/>
        <v>2162866.083333333</v>
      </c>
      <c r="I22" s="58">
        <f t="shared" si="4"/>
        <v>4229826.083333333</v>
      </c>
      <c r="J22" s="58">
        <f t="shared" si="4"/>
        <v>2040826.0833333333</v>
      </c>
      <c r="K22" s="58">
        <f t="shared" si="4"/>
        <v>2025826.0833333333</v>
      </c>
      <c r="L22" s="58">
        <f t="shared" si="4"/>
        <v>2195826.083333333</v>
      </c>
      <c r="M22" s="58">
        <f t="shared" si="4"/>
        <v>10074866.083333334</v>
      </c>
      <c r="N22" s="58">
        <f t="shared" si="4"/>
        <v>2219866.083333333</v>
      </c>
      <c r="O22" s="59">
        <f t="shared" si="4"/>
        <v>2192776.083333333</v>
      </c>
      <c r="P22" s="60">
        <f>SUM(D22:O22)+P21</f>
        <v>53354644</v>
      </c>
      <c r="Q22" s="13">
        <f t="shared" si="3"/>
        <v>0</v>
      </c>
    </row>
    <row r="23" spans="1:17" ht="24" customHeight="1" x14ac:dyDescent="0.25">
      <c r="A23" s="68" t="s">
        <v>53</v>
      </c>
      <c r="B23" s="44" t="s">
        <v>54</v>
      </c>
      <c r="C23" s="45"/>
      <c r="D23" s="61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  <c r="P23" s="49"/>
      <c r="Q23" s="13">
        <f t="shared" si="3"/>
        <v>0</v>
      </c>
    </row>
    <row r="24" spans="1:17" s="13" customFormat="1" ht="36.75" customHeight="1" x14ac:dyDescent="0.25">
      <c r="A24" s="69" t="s">
        <v>55</v>
      </c>
      <c r="B24" s="50" t="s">
        <v>56</v>
      </c>
      <c r="C24" s="62">
        <v>20401207</v>
      </c>
      <c r="D24" s="71">
        <f>+C24/12</f>
        <v>1700100.5833333333</v>
      </c>
      <c r="E24" s="71">
        <f t="shared" ref="E24:O24" si="5">+D24</f>
        <v>1700100.5833333333</v>
      </c>
      <c r="F24" s="71">
        <f t="shared" si="5"/>
        <v>1700100.5833333333</v>
      </c>
      <c r="G24" s="71">
        <f t="shared" si="5"/>
        <v>1700100.5833333333</v>
      </c>
      <c r="H24" s="71">
        <f t="shared" si="5"/>
        <v>1700100.5833333333</v>
      </c>
      <c r="I24" s="71">
        <f t="shared" si="5"/>
        <v>1700100.5833333333</v>
      </c>
      <c r="J24" s="71">
        <f t="shared" si="5"/>
        <v>1700100.5833333333</v>
      </c>
      <c r="K24" s="71">
        <f t="shared" si="5"/>
        <v>1700100.5833333333</v>
      </c>
      <c r="L24" s="71">
        <f t="shared" si="5"/>
        <v>1700100.5833333333</v>
      </c>
      <c r="M24" s="71">
        <f t="shared" si="5"/>
        <v>1700100.5833333333</v>
      </c>
      <c r="N24" s="71">
        <f t="shared" si="5"/>
        <v>1700100.5833333333</v>
      </c>
      <c r="O24" s="71">
        <f t="shared" si="5"/>
        <v>1700100.5833333333</v>
      </c>
      <c r="P24" s="53">
        <f t="shared" ref="P24:P32" si="6">SUM(D24:O24)</f>
        <v>20401207</v>
      </c>
      <c r="Q24" s="13">
        <f t="shared" si="3"/>
        <v>0</v>
      </c>
    </row>
    <row r="25" spans="1:17" s="13" customFormat="1" ht="22.5" customHeight="1" x14ac:dyDescent="0.25">
      <c r="A25" s="69" t="s">
        <v>57</v>
      </c>
      <c r="B25" s="50" t="s">
        <v>58</v>
      </c>
      <c r="C25" s="62">
        <v>16200293</v>
      </c>
      <c r="D25" s="71">
        <v>1430500</v>
      </c>
      <c r="E25" s="71">
        <v>1380500</v>
      </c>
      <c r="F25" s="71">
        <v>1380500</v>
      </c>
      <c r="G25" s="71">
        <v>1330000</v>
      </c>
      <c r="H25" s="71">
        <v>1280000</v>
      </c>
      <c r="I25" s="71">
        <v>1225000</v>
      </c>
      <c r="J25" s="71">
        <v>1215000</v>
      </c>
      <c r="K25" s="71">
        <v>1235000</v>
      </c>
      <c r="L25" s="71">
        <v>1353000</v>
      </c>
      <c r="M25" s="71">
        <v>1430500</v>
      </c>
      <c r="N25" s="71">
        <v>1435000</v>
      </c>
      <c r="O25" s="71">
        <v>1505293</v>
      </c>
      <c r="P25" s="53">
        <f t="shared" si="6"/>
        <v>16200293</v>
      </c>
      <c r="Q25" s="13">
        <f t="shared" si="3"/>
        <v>0</v>
      </c>
    </row>
    <row r="26" spans="1:17" s="13" customFormat="1" ht="24" customHeight="1" x14ac:dyDescent="0.25">
      <c r="A26" s="69" t="s">
        <v>59</v>
      </c>
      <c r="B26" s="50" t="s">
        <v>60</v>
      </c>
      <c r="C26" s="51">
        <v>400000</v>
      </c>
      <c r="D26" s="71">
        <v>38500</v>
      </c>
      <c r="E26" s="71">
        <v>38500</v>
      </c>
      <c r="F26" s="71">
        <v>38000</v>
      </c>
      <c r="G26" s="71">
        <v>30000</v>
      </c>
      <c r="H26" s="71">
        <v>30000</v>
      </c>
      <c r="I26" s="71">
        <v>22000</v>
      </c>
      <c r="J26" s="71">
        <v>20000</v>
      </c>
      <c r="K26" s="71">
        <v>29300</v>
      </c>
      <c r="L26" s="71">
        <v>35200</v>
      </c>
      <c r="M26" s="71">
        <v>39500</v>
      </c>
      <c r="N26" s="71">
        <v>39500</v>
      </c>
      <c r="O26" s="72">
        <v>39500</v>
      </c>
      <c r="P26" s="53">
        <f t="shared" si="6"/>
        <v>400000</v>
      </c>
      <c r="Q26" s="13">
        <f t="shared" si="3"/>
        <v>0</v>
      </c>
    </row>
    <row r="27" spans="1:17" s="13" customFormat="1" ht="22.5" customHeight="1" x14ac:dyDescent="0.25">
      <c r="A27" s="69" t="s">
        <v>61</v>
      </c>
      <c r="B27" s="50" t="s">
        <v>78</v>
      </c>
      <c r="C27" s="51">
        <v>1269523</v>
      </c>
      <c r="D27" s="71">
        <v>5000</v>
      </c>
      <c r="E27" s="71">
        <v>35000</v>
      </c>
      <c r="F27" s="71">
        <v>48500</v>
      </c>
      <c r="G27" s="71">
        <v>60000</v>
      </c>
      <c r="H27" s="71">
        <v>85000</v>
      </c>
      <c r="I27" s="71">
        <v>71000</v>
      </c>
      <c r="J27" s="71">
        <v>215000</v>
      </c>
      <c r="K27" s="71">
        <v>225000</v>
      </c>
      <c r="L27" s="71">
        <v>155000</v>
      </c>
      <c r="M27" s="71">
        <v>59000</v>
      </c>
      <c r="N27" s="71">
        <v>23000</v>
      </c>
      <c r="O27" s="71">
        <v>15023</v>
      </c>
      <c r="P27" s="53">
        <f t="shared" si="6"/>
        <v>996523</v>
      </c>
      <c r="Q27" s="13">
        <f t="shared" si="3"/>
        <v>273000</v>
      </c>
    </row>
    <row r="28" spans="1:17" s="13" customFormat="1" ht="22.5" customHeight="1" x14ac:dyDescent="0.25">
      <c r="A28" s="69" t="s">
        <v>62</v>
      </c>
      <c r="B28" s="50" t="s">
        <v>76</v>
      </c>
      <c r="C28" s="51">
        <v>3876353</v>
      </c>
      <c r="D28" s="71">
        <v>55000</v>
      </c>
      <c r="E28" s="71">
        <v>85000</v>
      </c>
      <c r="F28" s="71">
        <v>84000</v>
      </c>
      <c r="G28" s="71">
        <v>85000</v>
      </c>
      <c r="H28" s="71">
        <v>100000</v>
      </c>
      <c r="I28" s="71">
        <v>125000</v>
      </c>
      <c r="J28" s="71">
        <v>418000</v>
      </c>
      <c r="K28" s="71">
        <v>615000</v>
      </c>
      <c r="L28" s="71">
        <v>850000</v>
      </c>
      <c r="M28" s="71">
        <v>342000</v>
      </c>
      <c r="N28" s="71">
        <v>138000</v>
      </c>
      <c r="O28" s="71">
        <v>100353</v>
      </c>
      <c r="P28" s="53">
        <f t="shared" si="6"/>
        <v>2997353</v>
      </c>
      <c r="Q28" s="13">
        <f t="shared" si="3"/>
        <v>879000</v>
      </c>
    </row>
    <row r="29" spans="1:17" s="13" customFormat="1" ht="32.25" customHeight="1" x14ac:dyDescent="0.25">
      <c r="A29" s="69" t="s">
        <v>64</v>
      </c>
      <c r="B29" s="50" t="s">
        <v>63</v>
      </c>
      <c r="C29" s="51">
        <v>9516419</v>
      </c>
      <c r="D29" s="71">
        <v>798087</v>
      </c>
      <c r="E29" s="71">
        <v>798087</v>
      </c>
      <c r="F29" s="71">
        <v>798087</v>
      </c>
      <c r="G29" s="71">
        <v>798087</v>
      </c>
      <c r="H29" s="71">
        <v>798087</v>
      </c>
      <c r="I29" s="71">
        <v>798087</v>
      </c>
      <c r="J29" s="71">
        <v>798087</v>
      </c>
      <c r="K29" s="71">
        <v>798087</v>
      </c>
      <c r="L29" s="71">
        <v>798087</v>
      </c>
      <c r="M29" s="71">
        <v>798087</v>
      </c>
      <c r="N29" s="71">
        <v>798087</v>
      </c>
      <c r="O29" s="71">
        <v>737462</v>
      </c>
      <c r="P29" s="53">
        <f t="shared" si="6"/>
        <v>9516419</v>
      </c>
      <c r="Q29" s="13">
        <f t="shared" si="3"/>
        <v>0</v>
      </c>
    </row>
    <row r="30" spans="1:17" s="13" customFormat="1" ht="38.25" customHeight="1" x14ac:dyDescent="0.25">
      <c r="A30" s="69" t="s">
        <v>66</v>
      </c>
      <c r="B30" s="50" t="s">
        <v>65</v>
      </c>
      <c r="C30" s="77">
        <v>197886</v>
      </c>
      <c r="D30" s="71"/>
      <c r="E30" s="71"/>
      <c r="F30" s="71">
        <v>15000</v>
      </c>
      <c r="G30" s="71">
        <v>21000</v>
      </c>
      <c r="H30" s="71">
        <v>26000</v>
      </c>
      <c r="I30" s="71">
        <v>28000</v>
      </c>
      <c r="J30" s="71">
        <v>20000</v>
      </c>
      <c r="K30" s="71">
        <f>35000-20000</f>
        <v>15000</v>
      </c>
      <c r="L30" s="71">
        <v>21000</v>
      </c>
      <c r="M30" s="71">
        <v>22000</v>
      </c>
      <c r="N30" s="71">
        <v>29886</v>
      </c>
      <c r="O30" s="71"/>
      <c r="P30" s="53">
        <f t="shared" si="6"/>
        <v>197886</v>
      </c>
      <c r="Q30" s="13">
        <f t="shared" si="3"/>
        <v>0</v>
      </c>
    </row>
    <row r="31" spans="1:17" s="14" customFormat="1" ht="26.45" customHeight="1" x14ac:dyDescent="0.25">
      <c r="A31" s="69" t="s">
        <v>68</v>
      </c>
      <c r="B31" s="50" t="s">
        <v>67</v>
      </c>
      <c r="C31" s="76">
        <v>1492963</v>
      </c>
      <c r="D31" s="73">
        <v>0</v>
      </c>
      <c r="E31" s="74">
        <v>0</v>
      </c>
      <c r="F31" s="74">
        <v>45000</v>
      </c>
      <c r="G31" s="74">
        <v>15500</v>
      </c>
      <c r="H31" s="74">
        <v>45000</v>
      </c>
      <c r="I31" s="74">
        <v>125000</v>
      </c>
      <c r="J31" s="74">
        <v>195000</v>
      </c>
      <c r="K31" s="74">
        <v>185000</v>
      </c>
      <c r="L31" s="74">
        <v>125000</v>
      </c>
      <c r="M31" s="74">
        <v>175000</v>
      </c>
      <c r="N31" s="74">
        <v>176463</v>
      </c>
      <c r="O31" s="75"/>
      <c r="P31" s="53">
        <f t="shared" si="6"/>
        <v>1086963</v>
      </c>
      <c r="Q31" s="13">
        <f t="shared" si="3"/>
        <v>406000</v>
      </c>
    </row>
    <row r="32" spans="1:17" s="14" customFormat="1" ht="26.45" customHeight="1" thickBot="1" x14ac:dyDescent="0.3">
      <c r="A32" s="69" t="s">
        <v>70</v>
      </c>
      <c r="B32" s="50" t="s">
        <v>69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4"/>
      <c r="P32" s="53">
        <f t="shared" si="6"/>
        <v>0</v>
      </c>
      <c r="Q32" s="13">
        <f t="shared" si="3"/>
        <v>0</v>
      </c>
    </row>
    <row r="33" spans="1:17" s="11" customFormat="1" ht="33" customHeight="1" thickBot="1" x14ac:dyDescent="0.3">
      <c r="A33" s="70" t="s">
        <v>72</v>
      </c>
      <c r="B33" s="55" t="s">
        <v>71</v>
      </c>
      <c r="C33" s="56">
        <f>SUM(C24:C32)</f>
        <v>53354644</v>
      </c>
      <c r="D33" s="56">
        <f t="shared" ref="D33:O33" si="7">SUM(D24:D32)</f>
        <v>4027187.583333333</v>
      </c>
      <c r="E33" s="56">
        <f t="shared" si="7"/>
        <v>4037187.583333333</v>
      </c>
      <c r="F33" s="56">
        <f t="shared" si="7"/>
        <v>4109187.583333333</v>
      </c>
      <c r="G33" s="56">
        <f t="shared" si="7"/>
        <v>4039687.583333333</v>
      </c>
      <c r="H33" s="56">
        <f t="shared" si="7"/>
        <v>4064187.583333333</v>
      </c>
      <c r="I33" s="56">
        <f t="shared" si="7"/>
        <v>4094187.583333333</v>
      </c>
      <c r="J33" s="56">
        <f t="shared" si="7"/>
        <v>4581187.583333333</v>
      </c>
      <c r="K33" s="56">
        <f t="shared" si="7"/>
        <v>4802487.583333333</v>
      </c>
      <c r="L33" s="56">
        <f t="shared" si="7"/>
        <v>5037387.583333333</v>
      </c>
      <c r="M33" s="56">
        <f t="shared" si="7"/>
        <v>4566187.583333333</v>
      </c>
      <c r="N33" s="56">
        <f t="shared" si="7"/>
        <v>4340036.583333333</v>
      </c>
      <c r="O33" s="56">
        <f t="shared" si="7"/>
        <v>4097731.583333333</v>
      </c>
      <c r="P33" s="56">
        <f>SUM(P24:P32)</f>
        <v>51796644</v>
      </c>
      <c r="Q33" s="13">
        <f>C33-P33</f>
        <v>1558000</v>
      </c>
    </row>
    <row r="34" spans="1:17" s="15" customFormat="1" ht="36" customHeight="1" thickBot="1" x14ac:dyDescent="0.3">
      <c r="A34" s="70" t="s">
        <v>77</v>
      </c>
      <c r="B34" s="55" t="s">
        <v>73</v>
      </c>
      <c r="C34" s="56"/>
      <c r="D34" s="63">
        <f t="shared" ref="D34:O34" si="8">D12+D22-D33</f>
        <v>8634578.5</v>
      </c>
      <c r="E34" s="63">
        <f t="shared" si="8"/>
        <v>6735857.9999999991</v>
      </c>
      <c r="F34" s="63">
        <f t="shared" si="8"/>
        <v>4801536.4999999991</v>
      </c>
      <c r="G34" s="63">
        <f t="shared" si="8"/>
        <v>9998715</v>
      </c>
      <c r="H34" s="63">
        <f t="shared" si="8"/>
        <v>8097393.4999999991</v>
      </c>
      <c r="I34" s="63">
        <f t="shared" si="8"/>
        <v>8233031.9999999991</v>
      </c>
      <c r="J34" s="63">
        <f t="shared" si="8"/>
        <v>5692670.4999999991</v>
      </c>
      <c r="K34" s="63">
        <f t="shared" si="8"/>
        <v>2916008.9999999991</v>
      </c>
      <c r="L34" s="63">
        <f t="shared" si="8"/>
        <v>74447.499999999069</v>
      </c>
      <c r="M34" s="63">
        <f t="shared" si="8"/>
        <v>5583125.9999999991</v>
      </c>
      <c r="N34" s="63">
        <f t="shared" si="8"/>
        <v>3462955.4999999991</v>
      </c>
      <c r="O34" s="63">
        <f t="shared" si="8"/>
        <v>1557999.9999999991</v>
      </c>
      <c r="P34" s="60"/>
      <c r="Q34" s="13">
        <f>C34-P34</f>
        <v>0</v>
      </c>
    </row>
    <row r="35" spans="1:17" hidden="1" x14ac:dyDescent="0.25">
      <c r="B35" s="2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6"/>
    </row>
    <row r="36" spans="1:17" hidden="1" x14ac:dyDescent="0.25">
      <c r="B36" s="24" t="s">
        <v>74</v>
      </c>
      <c r="C36" s="18">
        <f>C22-C33</f>
        <v>0</v>
      </c>
      <c r="D36" s="18">
        <f t="shared" ref="D36:P36" si="9">D22</f>
        <v>2132826.083333333</v>
      </c>
      <c r="E36" s="18">
        <f t="shared" si="9"/>
        <v>2138467.083333333</v>
      </c>
      <c r="F36" s="18">
        <f t="shared" si="9"/>
        <v>2174866.083333333</v>
      </c>
      <c r="G36" s="18">
        <f t="shared" si="9"/>
        <v>9236866.083333334</v>
      </c>
      <c r="H36" s="18">
        <f t="shared" si="9"/>
        <v>2162866.083333333</v>
      </c>
      <c r="I36" s="18">
        <f t="shared" si="9"/>
        <v>4229826.083333333</v>
      </c>
      <c r="J36" s="18">
        <f t="shared" si="9"/>
        <v>2040826.0833333333</v>
      </c>
      <c r="K36" s="18">
        <f t="shared" si="9"/>
        <v>2025826.0833333333</v>
      </c>
      <c r="L36" s="18">
        <f t="shared" si="9"/>
        <v>2195826.083333333</v>
      </c>
      <c r="M36" s="18">
        <f t="shared" si="9"/>
        <v>10074866.083333334</v>
      </c>
      <c r="N36" s="18">
        <f t="shared" si="9"/>
        <v>2219866.083333333</v>
      </c>
      <c r="O36" s="18">
        <f t="shared" si="9"/>
        <v>2192776.083333333</v>
      </c>
      <c r="P36" s="26">
        <f t="shared" si="9"/>
        <v>53354644</v>
      </c>
    </row>
    <row r="37" spans="1:17" hidden="1" x14ac:dyDescent="0.25">
      <c r="B37" s="24" t="s">
        <v>75</v>
      </c>
      <c r="C37" s="18"/>
      <c r="D37" s="18">
        <f t="shared" ref="D37:P37" si="10">D33</f>
        <v>4027187.583333333</v>
      </c>
      <c r="E37" s="18">
        <f t="shared" si="10"/>
        <v>4037187.583333333</v>
      </c>
      <c r="F37" s="18">
        <f t="shared" si="10"/>
        <v>4109187.583333333</v>
      </c>
      <c r="G37" s="18">
        <f t="shared" si="10"/>
        <v>4039687.583333333</v>
      </c>
      <c r="H37" s="18">
        <f t="shared" si="10"/>
        <v>4064187.583333333</v>
      </c>
      <c r="I37" s="18">
        <f t="shared" si="10"/>
        <v>4094187.583333333</v>
      </c>
      <c r="J37" s="18">
        <f t="shared" si="10"/>
        <v>4581187.583333333</v>
      </c>
      <c r="K37" s="18">
        <f t="shared" si="10"/>
        <v>4802487.583333333</v>
      </c>
      <c r="L37" s="18">
        <f t="shared" si="10"/>
        <v>5037387.583333333</v>
      </c>
      <c r="M37" s="18">
        <f t="shared" si="10"/>
        <v>4566187.583333333</v>
      </c>
      <c r="N37" s="18">
        <f t="shared" si="10"/>
        <v>4340036.583333333</v>
      </c>
      <c r="O37" s="18">
        <f t="shared" si="10"/>
        <v>4097731.583333333</v>
      </c>
      <c r="P37" s="26">
        <f t="shared" si="10"/>
        <v>51796644</v>
      </c>
    </row>
    <row r="38" spans="1:17" hidden="1" x14ac:dyDescent="0.25">
      <c r="B38" s="24"/>
      <c r="C38" s="18"/>
      <c r="D38" s="18">
        <f t="shared" ref="D38:P38" si="11">D36-D37</f>
        <v>-1894361.5</v>
      </c>
      <c r="E38" s="18">
        <f t="shared" si="11"/>
        <v>-1898720.5</v>
      </c>
      <c r="F38" s="18">
        <f t="shared" si="11"/>
        <v>-1934321.5</v>
      </c>
      <c r="G38" s="18">
        <f t="shared" si="11"/>
        <v>5197178.5000000009</v>
      </c>
      <c r="H38" s="18">
        <f t="shared" si="11"/>
        <v>-1901321.5</v>
      </c>
      <c r="I38" s="18">
        <f t="shared" si="11"/>
        <v>135638.5</v>
      </c>
      <c r="J38" s="18">
        <f t="shared" si="11"/>
        <v>-2540361.5</v>
      </c>
      <c r="K38" s="18">
        <f t="shared" si="11"/>
        <v>-2776661.5</v>
      </c>
      <c r="L38" s="18">
        <f t="shared" si="11"/>
        <v>-2841561.5</v>
      </c>
      <c r="M38" s="18">
        <f t="shared" si="11"/>
        <v>5508678.5000000009</v>
      </c>
      <c r="N38" s="18">
        <f t="shared" si="11"/>
        <v>-2120170.5</v>
      </c>
      <c r="O38" s="18">
        <f t="shared" si="11"/>
        <v>-1904955.5</v>
      </c>
      <c r="P38" s="26">
        <f t="shared" si="11"/>
        <v>1558000</v>
      </c>
    </row>
    <row r="39" spans="1:17" x14ac:dyDescent="0.25">
      <c r="B39" s="2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6"/>
    </row>
    <row r="40" spans="1:17" x14ac:dyDescent="0.25">
      <c r="B40" s="2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6"/>
    </row>
    <row r="41" spans="1:17" x14ac:dyDescent="0.25">
      <c r="B41" s="2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6"/>
    </row>
    <row r="42" spans="1:17" x14ac:dyDescent="0.25">
      <c r="C42" s="3">
        <f>C33-C22</f>
        <v>0</v>
      </c>
    </row>
    <row r="43" spans="1:17" x14ac:dyDescent="0.25">
      <c r="C43" s="3">
        <f>C42-C33</f>
        <v>-53354644</v>
      </c>
    </row>
    <row r="44" spans="1:17" x14ac:dyDescent="0.25">
      <c r="C44" s="3">
        <f>C42-C22</f>
        <v>-53354644</v>
      </c>
    </row>
  </sheetData>
  <mergeCells count="5">
    <mergeCell ref="B6:P6"/>
    <mergeCell ref="B7:P7"/>
    <mergeCell ref="D21:O21"/>
    <mergeCell ref="P10:P11"/>
    <mergeCell ref="D10:O10"/>
  </mergeCells>
  <printOptions horizontalCentered="1"/>
  <pageMargins left="0.43307086614173229" right="0.43307086614173229" top="0.59055118110236227" bottom="0.59055118110236227" header="0.51181102362204722" footer="0.35433070866141736"/>
  <pageSetup paperSize="9" scale="61" firstPageNumber="105" orientation="landscape" useFirstPageNumber="1" r:id="rId1"/>
  <headerFooter alignWithMargins="0">
    <oddFooter>&amp;C&amp;P</oddFooter>
  </headerFooter>
  <rowBreaks count="1" manualBreakCount="1">
    <brk id="33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likv.terv</vt:lpstr>
      <vt:lpstr>likv.terv!Nyomtatási_terület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2025-02-13T10:01:21Z</cp:lastPrinted>
  <dcterms:created xsi:type="dcterms:W3CDTF">2016-03-30T13:46:46Z</dcterms:created>
  <dcterms:modified xsi:type="dcterms:W3CDTF">2025-02-13T10:01:24Z</dcterms:modified>
</cp:coreProperties>
</file>