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KÉSZ táblák\"/>
    </mc:Choice>
  </mc:AlternateContent>
  <xr:revisionPtr revIDLastSave="0" documentId="13_ncr:1_{C17B2A3B-589A-4304-964C-76B8AB32C075}" xr6:coauthVersionLast="36" xr6:coauthVersionMax="36" xr10:uidLastSave="{00000000-0000-0000-0000-000000000000}"/>
  <bookViews>
    <workbookView xWindow="0" yWindow="0" windowWidth="28800" windowHeight="11790" tabRatio="566" xr2:uid="{00000000-000D-0000-FFFF-FFFF00000000}"/>
  </bookViews>
  <sheets>
    <sheet name="KIADÁSOK_BEVÉTELEK intézményenk" sheetId="13" r:id="rId1"/>
    <sheet name="Munka1" sheetId="14" r:id="rId2"/>
  </sheets>
  <definedNames>
    <definedName name="_xlnm.Print_Titles" localSheetId="0">'KIADÁSOK_BEVÉTELEK intézményenk'!$A:$C</definedName>
    <definedName name="_xlnm.Print_Area" localSheetId="0">'KIADÁSOK_BEVÉTELEK intézményenk'!$A$1:$G$71</definedName>
  </definedNames>
  <calcPr calcId="191029"/>
</workbook>
</file>

<file path=xl/calcChain.xml><?xml version="1.0" encoding="utf-8"?>
<calcChain xmlns="http://schemas.openxmlformats.org/spreadsheetml/2006/main">
  <c r="E57" i="13" l="1"/>
  <c r="F57" i="13"/>
  <c r="G57" i="13"/>
  <c r="G29" i="13"/>
  <c r="G28" i="13"/>
  <c r="G19" i="13"/>
  <c r="G17" i="13"/>
  <c r="G16" i="13"/>
  <c r="G15" i="13"/>
  <c r="G13" i="13"/>
  <c r="G10" i="13"/>
  <c r="F36" i="13"/>
  <c r="G36" i="13" s="1"/>
  <c r="F26" i="13"/>
  <c r="G26" i="13" s="1"/>
  <c r="E27" i="13"/>
  <c r="E18" i="13" l="1"/>
  <c r="D57" i="13"/>
  <c r="D62" i="13" s="1"/>
  <c r="D9" i="13"/>
  <c r="D70" i="13"/>
  <c r="D46" i="13"/>
  <c r="D54" i="13" s="1"/>
  <c r="D39" i="13"/>
  <c r="D22" i="13"/>
  <c r="D27" i="13"/>
  <c r="D18" i="13"/>
  <c r="D14" i="13"/>
  <c r="G70" i="13"/>
  <c r="F70" i="13"/>
  <c r="E70" i="13"/>
  <c r="G62" i="13"/>
  <c r="F62" i="13"/>
  <c r="E62" i="13"/>
  <c r="G46" i="13"/>
  <c r="G54" i="13" s="1"/>
  <c r="F46" i="13"/>
  <c r="F54" i="13" s="1"/>
  <c r="E46" i="13"/>
  <c r="E54" i="13" s="1"/>
  <c r="G39" i="13"/>
  <c r="F39" i="13"/>
  <c r="E39" i="13"/>
  <c r="G27" i="13"/>
  <c r="F27" i="13"/>
  <c r="G22" i="13"/>
  <c r="F22" i="13"/>
  <c r="E22" i="13"/>
  <c r="E30" i="13" s="1"/>
  <c r="G18" i="13"/>
  <c r="F18" i="13"/>
  <c r="G14" i="13"/>
  <c r="F14" i="13"/>
  <c r="E14" i="13"/>
  <c r="G9" i="13"/>
  <c r="F9" i="13"/>
  <c r="E9" i="13"/>
  <c r="F30" i="13" l="1"/>
  <c r="G21" i="13"/>
  <c r="F21" i="13"/>
  <c r="F31" i="13" s="1"/>
  <c r="F40" i="13" s="1"/>
  <c r="F63" i="13"/>
  <c r="F71" i="13" s="1"/>
  <c r="G30" i="13"/>
  <c r="G31" i="13" s="1"/>
  <c r="G40" i="13" s="1"/>
  <c r="E21" i="13"/>
  <c r="E31" i="13" s="1"/>
  <c r="E40" i="13" s="1"/>
  <c r="D63" i="13"/>
  <c r="D71" i="13" s="1"/>
  <c r="D30" i="13"/>
  <c r="D21" i="13"/>
  <c r="E63" i="13"/>
  <c r="E71" i="13" s="1"/>
  <c r="G63" i="13"/>
  <c r="G71" i="13" s="1"/>
  <c r="F76" i="13" l="1"/>
  <c r="G76" i="13"/>
  <c r="D31" i="13"/>
  <c r="D40" i="13" s="1"/>
  <c r="D76" i="13" s="1"/>
  <c r="F81" i="13"/>
  <c r="E81" i="13"/>
  <c r="G81" i="13"/>
  <c r="E76" i="13"/>
  <c r="D81" i="13" l="1"/>
</calcChain>
</file>

<file path=xl/sharedStrings.xml><?xml version="1.0" encoding="utf-8"?>
<sst xmlns="http://schemas.openxmlformats.org/spreadsheetml/2006/main" count="78" uniqueCount="71">
  <si>
    <t>Dologi kiadások</t>
  </si>
  <si>
    <t>KIADÁSOK</t>
  </si>
  <si>
    <t>BEVÉTELEK</t>
  </si>
  <si>
    <t>Ellátottak pénzbeli juttatásai</t>
  </si>
  <si>
    <t>BEVÉTELEK MINDÖSSZESEN</t>
  </si>
  <si>
    <t>Egyéb működési célú kiadások</t>
  </si>
  <si>
    <t>KIADÁSOK MINDÖSSZESEN</t>
  </si>
  <si>
    <t>Személyi juttatások</t>
  </si>
  <si>
    <t>elvonások és befizetések</t>
  </si>
  <si>
    <t>tartalékok</t>
  </si>
  <si>
    <t>Beruházások</t>
  </si>
  <si>
    <t>Felújítások</t>
  </si>
  <si>
    <t>Egyéb felhalmozási célú kiadások</t>
  </si>
  <si>
    <t>Finanszírozási kiadások</t>
  </si>
  <si>
    <t>elvonások és befizetések bevételei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</si>
  <si>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</si>
  <si>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</si>
  <si>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</si>
  <si>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</si>
  <si>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</si>
  <si>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</si>
  <si>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Működési kiadások összesen (1+…+5)</t>
  </si>
  <si>
    <t>hitelek, kölcsönök törlesztése</t>
  </si>
  <si>
    <t>értékpapírok vásárlása</t>
  </si>
  <si>
    <t>pénzeszközök betétként való elhelyezése</t>
  </si>
  <si>
    <t>helyi önkormányzatok működési támogatásai</t>
  </si>
  <si>
    <t>helyi önkormányzatok felhalmozási támogatásai</t>
  </si>
  <si>
    <t>Felhalmozási kiadások összesen (6+…+8)</t>
  </si>
  <si>
    <t>KÖLTSÉGVETÉSI KIADÁSOK ÖSSZESEN</t>
  </si>
  <si>
    <t>FINANSZÍROZÁSI KIADÁSOK ÖSSZESEN</t>
  </si>
  <si>
    <t>Működési bevételek összesen (10+...+13)</t>
  </si>
  <si>
    <t>értékpapírok kibocsátása, beváltása, értékesítése</t>
  </si>
  <si>
    <t>FINANSZÍROZÁSI BEVÉTELEK ÖSSZESEN</t>
  </si>
  <si>
    <t>Felhalmozási bevételek összesen (14+..+16)</t>
  </si>
  <si>
    <t>KÖLTSÉGVETÉSI BEVÉTELEK ÖSSZESEN</t>
  </si>
  <si>
    <t>betét megszüntetése, visszautalása</t>
  </si>
  <si>
    <t>államháztartáson belüli megelőlegezések visszafizetése</t>
  </si>
  <si>
    <t>INTÉMZÉNY MEGNEVEZÉSE</t>
  </si>
  <si>
    <t>ELŐIRÁNYZATOK MEGNEVEZÉSE</t>
  </si>
  <si>
    <t>KERÜLET ÖSSZESEN (KONSZOLIDÁLT)</t>
  </si>
  <si>
    <t>irányító szervi támogatás folyósítása (kerület összesenből kihagyva duplázódás miatt-konszolidálás)</t>
  </si>
  <si>
    <t>irányító szervi támogatás (kerület összesenből kihagyva duplázódás miatt-konszolidálás)</t>
  </si>
  <si>
    <t>helyi önkormányzatok előző évi elszámolásából  származó kiadások</t>
  </si>
  <si>
    <t xml:space="preserve">
Budapest Főváros XIV. Kerület Zugló Önkormányzata 
2017. évi bevételei és kiadásai intézményenként</t>
  </si>
  <si>
    <t>adatok eFt-ban</t>
  </si>
  <si>
    <t>Irányítószervi támogatás összesen:</t>
  </si>
  <si>
    <t xml:space="preserve"> - irányítószervi támogatásból állami  támogatás</t>
  </si>
  <si>
    <t xml:space="preserve"> - irányítószervi támogatásból önkormányzati támogatás</t>
  </si>
  <si>
    <t>Működési célú támogatások államháztartáson belülről</t>
  </si>
  <si>
    <t>visszatérítendő támogatás, kölcsön visszatérülése, igénybevétele államháztartáson belülről</t>
  </si>
  <si>
    <t>egyéb támogatások bevételei államháztartáson belülről</t>
  </si>
  <si>
    <t>adók (helyi, központi átengedett)</t>
  </si>
  <si>
    <t>egyéb közhatalmi bevételek</t>
  </si>
  <si>
    <t>visszatérítendő támogatás, kölcsön visszatérülése államháztartáson kívűlről</t>
  </si>
  <si>
    <t>egyéb átvett pénzeszköz államháztartáson kívülről</t>
  </si>
  <si>
    <t>Felhalmozási célú támogatások államháztartáson belülről</t>
  </si>
  <si>
    <t>hitelek, kölcsönök felvétele (folyószámla hitelkeret)</t>
  </si>
  <si>
    <t>előző évek költségvetési maradványának igénybevétele</t>
  </si>
  <si>
    <t>államháztartáson belüli megelőlegezések bevétele</t>
  </si>
  <si>
    <t>Munkaadókat terhelő járulékok és szociális hozzájárulási adó</t>
  </si>
  <si>
    <t>visszatérítendő támogatás, kölcsön nyújtása, törlesztése államháztatáson belülre</t>
  </si>
  <si>
    <t>egyéb támogatás nyújtása államháztartáson belülre</t>
  </si>
  <si>
    <t>visszatérítendő támogatás, kölcsön nyújtása, törlesztése államháztartáson kívülre</t>
  </si>
  <si>
    <t>egyéb támogatás nyújtása államháztartáson kívülre</t>
  </si>
  <si>
    <t>visszatérítendő támogatás, kölcsön nyújtása törlesztése államháztartáson belülre</t>
  </si>
  <si>
    <t>az előterjesztés 1. függeléke</t>
  </si>
  <si>
    <t>2026. évi várható terv előirányzat</t>
  </si>
  <si>
    <t>2024. évi teljesítés</t>
  </si>
  <si>
    <t>2025. évi eredeti előirányzat</t>
  </si>
  <si>
    <t>2027. évi várható terv előirányzat</t>
  </si>
  <si>
    <t>Budapest Főváros XIV. Kerület Zugló Önkormányzata költségvetési évet követő 3 év tervezett bevételi előirányzatainak és kiadási előirányzatainak keretszámai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</si>
</sst>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25" x14ac:knownFonts="1">
    <font>
      <sz val="10"/>
      <name val="Arial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2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sz val="2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17">
    <xf numFmtId="0" fontId="0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3" fillId="0" borderId="0"/>
    <xf numFmtId="0" fontId="10" fillId="0" borderId="0"/>
    <xf numFmtId="0" fontId="10" fillId="0" borderId="0"/>
    <xf numFmtId="0" fontId="2" fillId="0" borderId="0"/>
    <xf numFmtId="0" fontId="13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0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3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3" fillId="0" borderId="0"/>
    <xf numFmtId="0" fontId="10" fillId="0" borderId="0"/>
    <xf numFmtId="0" fontId="1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2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6" fillId="0" borderId="0"/>
    <xf numFmtId="0" fontId="2" fillId="0" borderId="0"/>
    <xf numFmtId="0" fontId="3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1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2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2" xfId="0" applyFont="1" applyBorder="1"/>
    <xf numFmtId="0" fontId="7" fillId="0" borderId="1" xfId="0" applyFont="1" applyBorder="1"/>
    <xf numFmtId="0" fontId="1" fillId="0" borderId="3" xfId="0" applyFont="1" applyBorder="1" applyAlignment="1">
      <alignment vertical="center"/>
    </xf>
    <xf numFmtId="0" fontId="8" fillId="0" borderId="3" xfId="0" applyFont="1" applyBorder="1" applyAlignment="1">
      <alignment vertical="top"/>
    </xf>
    <xf numFmtId="0" fontId="7" fillId="0" borderId="3" xfId="0" applyFont="1" applyBorder="1" applyAlignment="1">
      <alignment vertical="center"/>
    </xf>
    <xf numFmtId="0" fontId="7" fillId="0" borderId="3" xfId="0" applyFont="1" applyBorder="1"/>
    <xf numFmtId="0" fontId="16" fillId="0" borderId="0" xfId="0" applyFont="1"/>
    <xf numFmtId="0" fontId="1" fillId="0" borderId="0" xfId="0" applyFont="1"/>
    <xf numFmtId="0" fontId="7" fillId="0" borderId="0" xfId="0" applyFont="1"/>
    <xf numFmtId="0" fontId="9" fillId="0" borderId="0" xfId="0" applyFont="1"/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3" fontId="17" fillId="0" borderId="0" xfId="349" applyNumberFormat="1" applyFont="1" applyAlignment="1">
      <alignment horizontal="right"/>
    </xf>
    <xf numFmtId="0" fontId="13" fillId="0" borderId="0" xfId="591" applyFont="1" applyAlignment="1">
      <alignment horizontal="right" vertical="center"/>
    </xf>
    <xf numFmtId="0" fontId="13" fillId="0" borderId="0" xfId="591" applyFont="1" applyAlignment="1">
      <alignment horizontal="right" vertical="top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3" fontId="7" fillId="0" borderId="2" xfId="591" applyNumberFormat="1" applyFont="1" applyBorder="1"/>
    <xf numFmtId="3" fontId="1" fillId="0" borderId="2" xfId="591" applyNumberFormat="1" applyFont="1" applyBorder="1" applyAlignment="1">
      <alignment vertical="center"/>
    </xf>
    <xf numFmtId="3" fontId="7" fillId="0" borderId="2" xfId="0" applyNumberFormat="1" applyFont="1" applyBorder="1"/>
    <xf numFmtId="3" fontId="1" fillId="0" borderId="4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top"/>
    </xf>
    <xf numFmtId="3" fontId="7" fillId="0" borderId="4" xfId="0" applyNumberFormat="1" applyFont="1" applyBorder="1"/>
    <xf numFmtId="3" fontId="8" fillId="0" borderId="4" xfId="0" applyNumberFormat="1" applyFont="1" applyBorder="1" applyAlignment="1">
      <alignment vertical="top"/>
    </xf>
    <xf numFmtId="3" fontId="7" fillId="0" borderId="5" xfId="0" applyNumberFormat="1" applyFont="1" applyBorder="1"/>
    <xf numFmtId="3" fontId="1" fillId="0" borderId="5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top"/>
    </xf>
    <xf numFmtId="3" fontId="7" fillId="0" borderId="6" xfId="0" applyNumberFormat="1" applyFont="1" applyBorder="1"/>
    <xf numFmtId="3" fontId="1" fillId="0" borderId="6" xfId="0" applyNumberFormat="1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top"/>
    </xf>
    <xf numFmtId="3" fontId="7" fillId="0" borderId="5" xfId="591" applyNumberFormat="1" applyFont="1" applyBorder="1"/>
    <xf numFmtId="3" fontId="1" fillId="0" borderId="5" xfId="591" applyNumberFormat="1" applyFont="1" applyBorder="1" applyAlignment="1">
      <alignment vertical="center"/>
    </xf>
    <xf numFmtId="0" fontId="9" fillId="0" borderId="0" xfId="0" applyFont="1" applyAlignment="1">
      <alignment horizontal="right" vertical="top"/>
    </xf>
    <xf numFmtId="0" fontId="12" fillId="2" borderId="5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top"/>
    </xf>
    <xf numFmtId="3" fontId="8" fillId="2" borderId="6" xfId="0" applyNumberFormat="1" applyFont="1" applyFill="1" applyBorder="1" applyAlignment="1">
      <alignment vertical="top"/>
    </xf>
    <xf numFmtId="3" fontId="12" fillId="3" borderId="7" xfId="0" applyNumberFormat="1" applyFont="1" applyFill="1" applyBorder="1" applyAlignment="1">
      <alignment vertical="center"/>
    </xf>
    <xf numFmtId="3" fontId="12" fillId="3" borderId="8" xfId="0" applyNumberFormat="1" applyFont="1" applyFill="1" applyBorder="1" applyAlignment="1">
      <alignment vertical="center"/>
    </xf>
    <xf numFmtId="3" fontId="8" fillId="2" borderId="2" xfId="0" applyNumberFormat="1" applyFont="1" applyFill="1" applyBorder="1" applyAlignment="1">
      <alignment vertical="top"/>
    </xf>
    <xf numFmtId="3" fontId="8" fillId="2" borderId="4" xfId="0" applyNumberFormat="1" applyFont="1" applyFill="1" applyBorder="1" applyAlignment="1">
      <alignment vertical="top"/>
    </xf>
    <xf numFmtId="3" fontId="12" fillId="3" borderId="9" xfId="0" applyNumberFormat="1" applyFont="1" applyFill="1" applyBorder="1" applyAlignment="1">
      <alignment vertical="center"/>
    </xf>
    <xf numFmtId="3" fontId="12" fillId="3" borderId="10" xfId="0" applyNumberFormat="1" applyFont="1" applyFill="1" applyBorder="1" applyAlignment="1">
      <alignment vertical="center"/>
    </xf>
    <xf numFmtId="0" fontId="9" fillId="0" borderId="0" xfId="0" applyFont="1" applyAlignment="1">
      <alignment horizontal="right"/>
    </xf>
    <xf numFmtId="3" fontId="1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12" fillId="2" borderId="3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8" fillId="2" borderId="4" xfId="0" applyFont="1" applyFill="1" applyBorder="1" applyAlignment="1">
      <alignment vertical="top"/>
    </xf>
    <xf numFmtId="0" fontId="0" fillId="2" borderId="29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21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top"/>
    </xf>
    <xf numFmtId="0" fontId="8" fillId="2" borderId="1" xfId="0" applyFont="1" applyFill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1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7" fillId="0" borderId="1" xfId="0" applyFont="1" applyBorder="1"/>
    <xf numFmtId="0" fontId="7" fillId="0" borderId="3" xfId="0" applyFont="1" applyBorder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vertical="center"/>
    </xf>
    <xf numFmtId="0" fontId="12" fillId="3" borderId="16" xfId="0" applyFont="1" applyFill="1" applyBorder="1" applyAlignment="1">
      <alignment vertical="center"/>
    </xf>
    <xf numFmtId="0" fontId="12" fillId="3" borderId="17" xfId="0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</cellXfs>
  <cellStyles count="717">
    <cellStyle name=" 1" xfId="1" xr:uid="{00000000-0005-0000-0000-000000000000}"/>
    <cellStyle name=" 10" xfId="2" xr:uid="{00000000-0005-0000-0000-000001000000}"/>
    <cellStyle name=" 11" xfId="3" xr:uid="{00000000-0005-0000-0000-000002000000}"/>
    <cellStyle name=" 12" xfId="4" xr:uid="{00000000-0005-0000-0000-000003000000}"/>
    <cellStyle name=" 13" xfId="5" xr:uid="{00000000-0005-0000-0000-000004000000}"/>
    <cellStyle name=" 14" xfId="6" xr:uid="{00000000-0005-0000-0000-000005000000}"/>
    <cellStyle name=" 15" xfId="7" xr:uid="{00000000-0005-0000-0000-000006000000}"/>
    <cellStyle name=" 16" xfId="8" xr:uid="{00000000-0005-0000-0000-000007000000}"/>
    <cellStyle name=" 17" xfId="9" xr:uid="{00000000-0005-0000-0000-000008000000}"/>
    <cellStyle name=" 18" xfId="10" xr:uid="{00000000-0005-0000-0000-000009000000}"/>
    <cellStyle name=" 19" xfId="11" xr:uid="{00000000-0005-0000-0000-00000A000000}"/>
    <cellStyle name=" 2" xfId="12" xr:uid="{00000000-0005-0000-0000-00000B000000}"/>
    <cellStyle name=" 20" xfId="13" xr:uid="{00000000-0005-0000-0000-00000C000000}"/>
    <cellStyle name=" 21" xfId="14" xr:uid="{00000000-0005-0000-0000-00000D000000}"/>
    <cellStyle name=" 22" xfId="15" xr:uid="{00000000-0005-0000-0000-00000E000000}"/>
    <cellStyle name=" 23" xfId="16" xr:uid="{00000000-0005-0000-0000-00000F000000}"/>
    <cellStyle name=" 3" xfId="17" xr:uid="{00000000-0005-0000-0000-000010000000}"/>
    <cellStyle name=" 4" xfId="18" xr:uid="{00000000-0005-0000-0000-000011000000}"/>
    <cellStyle name=" 5" xfId="19" xr:uid="{00000000-0005-0000-0000-000012000000}"/>
    <cellStyle name=" 6" xfId="20" xr:uid="{00000000-0005-0000-0000-000013000000}"/>
    <cellStyle name=" 7" xfId="21" xr:uid="{00000000-0005-0000-0000-000014000000}"/>
    <cellStyle name=" 8" xfId="22" xr:uid="{00000000-0005-0000-0000-000015000000}"/>
    <cellStyle name=" 9" xfId="23" xr:uid="{00000000-0005-0000-0000-000016000000}"/>
    <cellStyle name="_0434BESZ" xfId="24" xr:uid="{00000000-0005-0000-0000-000017000000}"/>
    <cellStyle name="_0434BESZ_1" xfId="25" xr:uid="{00000000-0005-0000-0000-000018000000}"/>
    <cellStyle name="_0434BESZ_1 2" xfId="26" xr:uid="{00000000-0005-0000-0000-000019000000}"/>
    <cellStyle name="_0434BESZ_1 3" xfId="27" xr:uid="{00000000-0005-0000-0000-00001A000000}"/>
    <cellStyle name="_0434BESZ_1 4" xfId="28" xr:uid="{00000000-0005-0000-0000-00001B000000}"/>
    <cellStyle name="_0434BESZ_1 5" xfId="29" xr:uid="{00000000-0005-0000-0000-00001C000000}"/>
    <cellStyle name="_04FELBEV" xfId="30" xr:uid="{00000000-0005-0000-0000-00001D000000}"/>
    <cellStyle name="_04FELBEV_1" xfId="31" xr:uid="{00000000-0005-0000-0000-00001E000000}"/>
    <cellStyle name="_04FELBEV_1 2" xfId="32" xr:uid="{00000000-0005-0000-0000-00001F000000}"/>
    <cellStyle name="_04FELBEV_1 3" xfId="33" xr:uid="{00000000-0005-0000-0000-000020000000}"/>
    <cellStyle name="_04FELBEV_1 4" xfId="34" xr:uid="{00000000-0005-0000-0000-000021000000}"/>
    <cellStyle name="_04FELBEV_1 5" xfId="35" xr:uid="{00000000-0005-0000-0000-000022000000}"/>
    <cellStyle name="_04FELBEV_2" xfId="36" xr:uid="{00000000-0005-0000-0000-000023000000}"/>
    <cellStyle name="_04FELBEV_2_PH KVI 2014 KV 2014 02 20 elfogadott TEST2" xfId="37" xr:uid="{00000000-0005-0000-0000-000024000000}"/>
    <cellStyle name="_05FELBE" xfId="38" xr:uid="{00000000-0005-0000-0000-000025000000}"/>
    <cellStyle name="_05FELBE_1" xfId="39" xr:uid="{00000000-0005-0000-0000-000026000000}"/>
    <cellStyle name="_05FELBE_1 2" xfId="40" xr:uid="{00000000-0005-0000-0000-000027000000}"/>
    <cellStyle name="_05FELBE_1 3" xfId="41" xr:uid="{00000000-0005-0000-0000-000028000000}"/>
    <cellStyle name="_05FELBE_1 4" xfId="42" xr:uid="{00000000-0005-0000-0000-000029000000}"/>
    <cellStyle name="_05FELBE_1 5" xfId="43" xr:uid="{00000000-0005-0000-0000-00002A000000}"/>
    <cellStyle name="_05FELBE_PH KVI 2014 KV 2014 02 20 elfogadott TEST2" xfId="44" xr:uid="{00000000-0005-0000-0000-00002B000000}"/>
    <cellStyle name="_06FELBE" xfId="45" xr:uid="{00000000-0005-0000-0000-00002C000000}"/>
    <cellStyle name="_06FELBE 2" xfId="46" xr:uid="{00000000-0005-0000-0000-00002D000000}"/>
    <cellStyle name="_06FELBE 3" xfId="47" xr:uid="{00000000-0005-0000-0000-00002E000000}"/>
    <cellStyle name="_06FELBE_1" xfId="48" xr:uid="{00000000-0005-0000-0000-00002F000000}"/>
    <cellStyle name="_06FELBEküld" xfId="49" xr:uid="{00000000-0005-0000-0000-000030000000}"/>
    <cellStyle name="_06FELBEküld_1" xfId="50" xr:uid="{00000000-0005-0000-0000-000031000000}"/>
    <cellStyle name="_06FELBEküld_PH KVI 2014 KV 2014 02 20 elfogadott TEST2" xfId="51" xr:uid="{00000000-0005-0000-0000-000032000000}"/>
    <cellStyle name="_07háromnegyedBesz" xfId="52" xr:uid="{00000000-0005-0000-0000-000033000000}"/>
    <cellStyle name="_07háromnegyedBesz 2" xfId="53" xr:uid="{00000000-0005-0000-0000-000034000000}"/>
    <cellStyle name="_07háromnegyedBesz 3" xfId="54" xr:uid="{00000000-0005-0000-0000-000035000000}"/>
    <cellStyle name="_07háromnegyedBesz 4" xfId="55" xr:uid="{00000000-0005-0000-0000-000036000000}"/>
    <cellStyle name="_07háromnegyedBesz 5" xfId="56" xr:uid="{00000000-0005-0000-0000-000037000000}"/>
    <cellStyle name="_07háromnegyedBesz_1" xfId="57" xr:uid="{00000000-0005-0000-0000-000038000000}"/>
    <cellStyle name="_08FELBE" xfId="58" xr:uid="{00000000-0005-0000-0000-000039000000}"/>
    <cellStyle name="_08FELBE 2" xfId="59" xr:uid="{00000000-0005-0000-0000-00003A000000}"/>
    <cellStyle name="_08FELBE 3" xfId="60" xr:uid="{00000000-0005-0000-0000-00003B000000}"/>
    <cellStyle name="_08FELBE 4" xfId="61" xr:uid="{00000000-0005-0000-0000-00003C000000}"/>
    <cellStyle name="_08FELBE 5" xfId="62" xr:uid="{00000000-0005-0000-0000-00003D000000}"/>
    <cellStyle name="_08FELBE_1" xfId="63" xr:uid="{00000000-0005-0000-0000-00003E000000}"/>
    <cellStyle name="_09FELBE" xfId="64" xr:uid="{00000000-0005-0000-0000-00003F000000}"/>
    <cellStyle name="_09FELBE_1" xfId="65" xr:uid="{00000000-0005-0000-0000-000040000000}"/>
    <cellStyle name="_09FELBE_1 2" xfId="66" xr:uid="{00000000-0005-0000-0000-000041000000}"/>
    <cellStyle name="_09FELBE_1 3" xfId="67" xr:uid="{00000000-0005-0000-0000-000042000000}"/>
    <cellStyle name="_09FELBEküld" xfId="68" xr:uid="{00000000-0005-0000-0000-000043000000}"/>
    <cellStyle name="_09FELBEküld 2" xfId="69" xr:uid="{00000000-0005-0000-0000-000044000000}"/>
    <cellStyle name="_09FELBEküld 3" xfId="70" xr:uid="{00000000-0005-0000-0000-000045000000}"/>
    <cellStyle name="_09FELBEküld_1" xfId="71" xr:uid="{00000000-0005-0000-0000-000046000000}"/>
    <cellStyle name="_09FELBEotthoni" xfId="72" xr:uid="{00000000-0005-0000-0000-000047000000}"/>
    <cellStyle name="_09FELBEotthoni 2" xfId="73" xr:uid="{00000000-0005-0000-0000-000048000000}"/>
    <cellStyle name="_09FELBEotthoni 3" xfId="74" xr:uid="{00000000-0005-0000-0000-000049000000}"/>
    <cellStyle name="_09FELBEotthoni_1" xfId="75" xr:uid="{00000000-0005-0000-0000-00004A000000}"/>
    <cellStyle name="_09FELBEotthoni_2" xfId="76" xr:uid="{00000000-0005-0000-0000-00004B000000}"/>
    <cellStyle name="_09háromnegyedBESZ" xfId="77" xr:uid="{00000000-0005-0000-0000-00004C000000}"/>
    <cellStyle name="_09háromnegyedBESZ_1" xfId="78" xr:uid="{00000000-0005-0000-0000-00004D000000}"/>
    <cellStyle name="_09háromnegyedBESZ_1 2" xfId="79" xr:uid="{00000000-0005-0000-0000-00004E000000}"/>
    <cellStyle name="_09háromnegyedBESZ_1 3" xfId="80" xr:uid="{00000000-0005-0000-0000-00004F000000}"/>
    <cellStyle name="_2006.évi első rendelet-módosítás" xfId="81" xr:uid="{00000000-0005-0000-0000-000050000000}"/>
    <cellStyle name="_2006.évi első rendelet-módosítás 2" xfId="82" xr:uid="{00000000-0005-0000-0000-000051000000}"/>
    <cellStyle name="_2006.évi első rendelet-módosítás 3" xfId="83" xr:uid="{00000000-0005-0000-0000-000052000000}"/>
    <cellStyle name="_2006.évi első rendelet-módosítás_1" xfId="84" xr:uid="{00000000-0005-0000-0000-000053000000}"/>
    <cellStyle name="_2006.évi első rendelet-módosítás_2" xfId="85" xr:uid="{00000000-0005-0000-0000-000054000000}"/>
    <cellStyle name="_2006.évi első rendelet-módosítás_3" xfId="86" xr:uid="{00000000-0005-0000-0000-000055000000}"/>
    <cellStyle name="_2006.évi első rendelet-módosítás_4" xfId="87" xr:uid="{00000000-0005-0000-0000-000056000000}"/>
    <cellStyle name="_2006.évi hatodik rendelet-módosítás" xfId="88" xr:uid="{00000000-0005-0000-0000-000057000000}"/>
    <cellStyle name="_2006.évi hatodik rendelet-módosítás_1" xfId="89" xr:uid="{00000000-0005-0000-0000-000058000000}"/>
    <cellStyle name="_2006.évi hatodik rendelet-módosítás_2" xfId="90" xr:uid="{00000000-0005-0000-0000-000059000000}"/>
    <cellStyle name="_2006.évi hatodik rendelet-módosítás_3" xfId="91" xr:uid="{00000000-0005-0000-0000-00005A000000}"/>
    <cellStyle name="_2006.évi hatodik rendelet-módosítás_4" xfId="92" xr:uid="{00000000-0005-0000-0000-00005B000000}"/>
    <cellStyle name="_2006.évi hatodik rendelet-módosítás_4 2" xfId="93" xr:uid="{00000000-0005-0000-0000-00005C000000}"/>
    <cellStyle name="_2006.évi hatodik rendelet-módosítás_4 3" xfId="94" xr:uid="{00000000-0005-0000-0000-00005D000000}"/>
    <cellStyle name="_2006.évi második rendelet-módosítás" xfId="95" xr:uid="{00000000-0005-0000-0000-00005E000000}"/>
    <cellStyle name="_2006.évi második rendelet-módosítás_1" xfId="96" xr:uid="{00000000-0005-0000-0000-00005F000000}"/>
    <cellStyle name="_2006.évi második rendelet-módosítás_1 2" xfId="97" xr:uid="{00000000-0005-0000-0000-000060000000}"/>
    <cellStyle name="_2006.évi második rendelet-módosítás_1 3" xfId="98" xr:uid="{00000000-0005-0000-0000-000061000000}"/>
    <cellStyle name="_2006.évi második rendelet-módosítás_2" xfId="99" xr:uid="{00000000-0005-0000-0000-000062000000}"/>
    <cellStyle name="_2006.évi második rendelet-módosítás_3" xfId="100" xr:uid="{00000000-0005-0000-0000-000063000000}"/>
    <cellStyle name="_2006.évi ötödik rendelet-módosítás" xfId="101" xr:uid="{00000000-0005-0000-0000-000064000000}"/>
    <cellStyle name="_2006.évi ötödik rendelet-módosítás_1" xfId="102" xr:uid="{00000000-0005-0000-0000-000065000000}"/>
    <cellStyle name="_2006.évi ötödik rendelet-módosítás_2" xfId="103" xr:uid="{00000000-0005-0000-0000-000066000000}"/>
    <cellStyle name="_2006.évi ötödik rendelet-módosítás_3" xfId="104" xr:uid="{00000000-0005-0000-0000-000067000000}"/>
    <cellStyle name="_2006KVI0307" xfId="105" xr:uid="{00000000-0005-0000-0000-000068000000}"/>
    <cellStyle name="_2006KVI0307_PH KVI 2014 KV 2014 02 20 elfogadott TEST2" xfId="106" xr:uid="{00000000-0005-0000-0000-000069000000}"/>
    <cellStyle name="_2006KVI0307alapokÚJ" xfId="107" xr:uid="{00000000-0005-0000-0000-00006A000000}"/>
    <cellStyle name="_2006KVI0307alapokÚJ_ÖNK FORRÁS JELENLEGI 2013 02 11" xfId="108" xr:uid="{00000000-0005-0000-0000-00006B000000}"/>
    <cellStyle name="_2006KVI0307alapokÚJ_ÖNK FORRÁS JELENLEGI 2013 02 11_PH KVI 2014 KV 2014 02 20 elfogadott TEST2" xfId="109" xr:uid="{00000000-0005-0000-0000-00006C000000}"/>
    <cellStyle name="_2007.évi második rendelet-módosítás" xfId="110" xr:uid="{00000000-0005-0000-0000-00006D000000}"/>
    <cellStyle name="_2007.évi második rendelet-módosítás 2" xfId="111" xr:uid="{00000000-0005-0000-0000-00006E000000}"/>
    <cellStyle name="_2007.évi második rendelet-módosítás 3" xfId="112" xr:uid="{00000000-0005-0000-0000-00006F000000}"/>
    <cellStyle name="_2007.évi második rendelet-módosítás_1" xfId="113" xr:uid="{00000000-0005-0000-0000-000070000000}"/>
    <cellStyle name="_2007.évi második rendelet-módosítás_2" xfId="114" xr:uid="{00000000-0005-0000-0000-000071000000}"/>
    <cellStyle name="_2007.évi második rendelet-módosítás_3" xfId="115" xr:uid="{00000000-0005-0000-0000-000072000000}"/>
    <cellStyle name="_2007.évi negyedik rendelet-módosítás" xfId="116" xr:uid="{00000000-0005-0000-0000-000073000000}"/>
    <cellStyle name="_2007.évi negyedik rendelet-módosítás 2" xfId="117" xr:uid="{00000000-0005-0000-0000-000074000000}"/>
    <cellStyle name="_2007.évi negyedik rendelet-módosítás 3" xfId="118" xr:uid="{00000000-0005-0000-0000-000075000000}"/>
    <cellStyle name="_2007.évi negyedik rendelet-módosítás_1" xfId="119" xr:uid="{00000000-0005-0000-0000-000076000000}"/>
    <cellStyle name="_2007.évi negyedik rendelet-módosítás_2" xfId="120" xr:uid="{00000000-0005-0000-0000-000077000000}"/>
    <cellStyle name="_2007.évi negyedik rendelet-módosítás_3" xfId="121" xr:uid="{00000000-0005-0000-0000-000078000000}"/>
    <cellStyle name="_2007.évi ötödik rendelet-módosítás" xfId="122" xr:uid="{00000000-0005-0000-0000-000079000000}"/>
    <cellStyle name="_2007.évi ötödik rendelet-módosítás_1" xfId="123" xr:uid="{00000000-0005-0000-0000-00007A000000}"/>
    <cellStyle name="_2007.évi ötödik rendelet-módosítás_2" xfId="124" xr:uid="{00000000-0005-0000-0000-00007B000000}"/>
    <cellStyle name="_2007.évi ötödik rendelet-módosítás_2 2" xfId="125" xr:uid="{00000000-0005-0000-0000-00007C000000}"/>
    <cellStyle name="_2007.évi ötödik rendelet-módosítás_2 3" xfId="126" xr:uid="{00000000-0005-0000-0000-00007D000000}"/>
    <cellStyle name="_2007.évi ötödik rendelet-módosítás_3" xfId="127" xr:uid="{00000000-0005-0000-0000-00007E000000}"/>
    <cellStyle name="_2007KVI2" xfId="128" xr:uid="{00000000-0005-0000-0000-00007F000000}"/>
    <cellStyle name="_2007KVIvégleges20070306alapok" xfId="129" xr:uid="{00000000-0005-0000-0000-000080000000}"/>
    <cellStyle name="_2007KVIvégleges20070306alapok_ÖNK FORRÁS JELENLEGI 2013 02 11" xfId="130" xr:uid="{00000000-0005-0000-0000-000081000000}"/>
    <cellStyle name="_2007KVIvégleges20070306alapok_ÖNK FORRÁS JELENLEGI 2013 02 11_PH KVI 2014 KV 2014 02 20 elfogadott TEST2" xfId="131" xr:uid="{00000000-0005-0000-0000-000082000000}"/>
    <cellStyle name="_2008.évi első rendelet-módosítás" xfId="132" xr:uid="{00000000-0005-0000-0000-000083000000}"/>
    <cellStyle name="_2008.évi első rendelet-módosítás_1" xfId="133" xr:uid="{00000000-0005-0000-0000-000084000000}"/>
    <cellStyle name="_2008.évi első rendelet-módosítás_2" xfId="134" xr:uid="{00000000-0005-0000-0000-000085000000}"/>
    <cellStyle name="_2008.évi első rendelet-módosítás_2 2" xfId="135" xr:uid="{00000000-0005-0000-0000-000086000000}"/>
    <cellStyle name="_2008.évi első rendelet-módosítás_2 3" xfId="136" xr:uid="{00000000-0005-0000-0000-000087000000}"/>
    <cellStyle name="_2008.évi első rendelet-módosítás_3" xfId="137" xr:uid="{00000000-0005-0000-0000-000088000000}"/>
    <cellStyle name="_2008.évi első rendelet-módosításküld" xfId="138" xr:uid="{00000000-0005-0000-0000-000089000000}"/>
    <cellStyle name="_2008.évi első rendelet-módosításküld_1" xfId="139" xr:uid="{00000000-0005-0000-0000-00008A000000}"/>
    <cellStyle name="_2008.évi első rendelet-módosításküld_2" xfId="140" xr:uid="{00000000-0005-0000-0000-00008B000000}"/>
    <cellStyle name="_2008.évi első rendelet-módosításküld_2 2" xfId="141" xr:uid="{00000000-0005-0000-0000-00008C000000}"/>
    <cellStyle name="_2008.évi első rendelet-módosításküld_2 3" xfId="142" xr:uid="{00000000-0005-0000-0000-00008D000000}"/>
    <cellStyle name="_2008.évi első rendelet-módosításküld_3" xfId="143" xr:uid="{00000000-0005-0000-0000-00008E000000}"/>
    <cellStyle name="_2008.évi harmadik rendelet-módosítás intézményi" xfId="144" xr:uid="{00000000-0005-0000-0000-00008F000000}"/>
    <cellStyle name="_2008.évi harmadik rendelet-módosítás intézményi_1" xfId="145" xr:uid="{00000000-0005-0000-0000-000090000000}"/>
    <cellStyle name="_2008.évi harmadik rendelet-módosítás intézményi_1 2" xfId="146" xr:uid="{00000000-0005-0000-0000-000091000000}"/>
    <cellStyle name="_2008.évi harmadik rendelet-módosítás intézményi_1 3" xfId="147" xr:uid="{00000000-0005-0000-0000-000092000000}"/>
    <cellStyle name="_2008.évi harmadik rendelet-módosítás intézményi_2" xfId="148" xr:uid="{00000000-0005-0000-0000-000093000000}"/>
    <cellStyle name="_2008.évi harmadik rendelet-módosítás intézményi_3" xfId="149" xr:uid="{00000000-0005-0000-0000-000094000000}"/>
    <cellStyle name="_2008.évi harmadik rendelet-módosítás intézményi_4" xfId="150" xr:uid="{00000000-0005-0000-0000-000095000000}"/>
    <cellStyle name="_2008.évi második rendelet-módosítás" xfId="151" xr:uid="{00000000-0005-0000-0000-000096000000}"/>
    <cellStyle name="_2008.évi második rendelet-módosítás_1" xfId="152" xr:uid="{00000000-0005-0000-0000-000097000000}"/>
    <cellStyle name="_2008.évi második rendelet-módosítás_1_2009besz" xfId="153" xr:uid="{00000000-0005-0000-0000-000098000000}"/>
    <cellStyle name="_2008.évi második rendelet-módosítás_1_2010FELBEküld" xfId="154" xr:uid="{00000000-0005-0000-0000-000099000000}"/>
    <cellStyle name="_2008.évi második rendelet-módosítás_1_2011. évi második rendelet-módosítás" xfId="155" xr:uid="{00000000-0005-0000-0000-00009A000000}"/>
    <cellStyle name="_2008.évi második rendelet-módosítás_1_futamidős törlesztés alakulása" xfId="156" xr:uid="{00000000-0005-0000-0000-00009B000000}"/>
    <cellStyle name="_2008.évi második rendelet-módosítás_1_kötvénylekötés és kamatbevétel" xfId="157" xr:uid="{00000000-0005-0000-0000-00009C000000}"/>
    <cellStyle name="_2008.évi második rendelet-módosítás_1_TaralékKötvényLekötésEgyebek2011" xfId="158" xr:uid="{00000000-0005-0000-0000-00009D000000}"/>
    <cellStyle name="_2008.évi második rendelet-módosítás_1_TartalékKötvényLekötésEgyebek2011" xfId="159" xr:uid="{00000000-0005-0000-0000-00009E000000}"/>
    <cellStyle name="_2008.évi második rendelet-módosítás_1_TartalékKötvényLekötésekEgyebek2011" xfId="160" xr:uid="{00000000-0005-0000-0000-00009F000000}"/>
    <cellStyle name="_2008.évi második rendelet-módosítás_1_TartalékKötvényLekötésekEgyebek2012" xfId="161" xr:uid="{00000000-0005-0000-0000-0000A0000000}"/>
    <cellStyle name="_2008.évi második rendelet-módosítás_2" xfId="162" xr:uid="{00000000-0005-0000-0000-0000A1000000}"/>
    <cellStyle name="_2008.évi második rendelet-módosítás_2 2" xfId="163" xr:uid="{00000000-0005-0000-0000-0000A2000000}"/>
    <cellStyle name="_2008.évi második rendelet-módosítás_2 3" xfId="164" xr:uid="{00000000-0005-0000-0000-0000A3000000}"/>
    <cellStyle name="_2008.évi második rendelet-módosítás_2_2009besz" xfId="165" xr:uid="{00000000-0005-0000-0000-0000A4000000}"/>
    <cellStyle name="_2008.évi második rendelet-módosítás_2_2009besz 2" xfId="166" xr:uid="{00000000-0005-0000-0000-0000A5000000}"/>
    <cellStyle name="_2008.évi második rendelet-módosítás_2_2009besz 3" xfId="167" xr:uid="{00000000-0005-0000-0000-0000A6000000}"/>
    <cellStyle name="_2008.évi második rendelet-módosítás_2_2010FELBEküld" xfId="168" xr:uid="{00000000-0005-0000-0000-0000A7000000}"/>
    <cellStyle name="_2008.évi második rendelet-módosítás_2_2010FELBEküld 2" xfId="169" xr:uid="{00000000-0005-0000-0000-0000A8000000}"/>
    <cellStyle name="_2008.évi második rendelet-módosítás_2_2010FELBEküld 3" xfId="170" xr:uid="{00000000-0005-0000-0000-0000A9000000}"/>
    <cellStyle name="_2008.évi második rendelet-módosítás_2_2011. évi második rendelet-módosítás" xfId="171" xr:uid="{00000000-0005-0000-0000-0000AA000000}"/>
    <cellStyle name="_2008.évi második rendelet-módosítás_2_2011. évi második rendelet-módosítás 2" xfId="172" xr:uid="{00000000-0005-0000-0000-0000AB000000}"/>
    <cellStyle name="_2008.évi második rendelet-módosítás_2_2011. évi második rendelet-módosítás 3" xfId="173" xr:uid="{00000000-0005-0000-0000-0000AC000000}"/>
    <cellStyle name="_2008.évi második rendelet-módosítás_2_futamidős törlesztés alakulása" xfId="174" xr:uid="{00000000-0005-0000-0000-0000AD000000}"/>
    <cellStyle name="_2008.évi második rendelet-módosítás_2_kötvénylekötés és kamatbevétel" xfId="175" xr:uid="{00000000-0005-0000-0000-0000AE000000}"/>
    <cellStyle name="_2008.évi második rendelet-módosítás_2_TaralékKötvényLekötésEgyebek2011" xfId="176" xr:uid="{00000000-0005-0000-0000-0000AF000000}"/>
    <cellStyle name="_2008.évi második rendelet-módosítás_2_TartalékKötvényLekötésEgyebek2011" xfId="177" xr:uid="{00000000-0005-0000-0000-0000B0000000}"/>
    <cellStyle name="_2008.évi második rendelet-módosítás_2_TartalékKötvényLekötésekEgyebek2011" xfId="178" xr:uid="{00000000-0005-0000-0000-0000B1000000}"/>
    <cellStyle name="_2008.évi második rendelet-módosítás_2_TartalékKötvényLekötésekEgyebek2012" xfId="179" xr:uid="{00000000-0005-0000-0000-0000B2000000}"/>
    <cellStyle name="_2008.évi második rendelet-módosítás_2009besz" xfId="180" xr:uid="{00000000-0005-0000-0000-0000B3000000}"/>
    <cellStyle name="_2008.évi második rendelet-módosítás_2010FELBEküld" xfId="181" xr:uid="{00000000-0005-0000-0000-0000B4000000}"/>
    <cellStyle name="_2008.évi második rendelet-módosítás_2011. évi második rendelet-módosítás" xfId="182" xr:uid="{00000000-0005-0000-0000-0000B5000000}"/>
    <cellStyle name="_2008.évi második rendelet-módosítás_3" xfId="183" xr:uid="{00000000-0005-0000-0000-0000B6000000}"/>
    <cellStyle name="_2008.évi második rendelet-módosítás_3_2009besz" xfId="184" xr:uid="{00000000-0005-0000-0000-0000B7000000}"/>
    <cellStyle name="_2008.évi második rendelet-módosítás_3_2010FELBEküld" xfId="185" xr:uid="{00000000-0005-0000-0000-0000B8000000}"/>
    <cellStyle name="_2008.évi második rendelet-módosítás_3_2011. évi második rendelet-módosítás" xfId="186" xr:uid="{00000000-0005-0000-0000-0000B9000000}"/>
    <cellStyle name="_2008.évi második rendelet-módosítás_3_futamidős törlesztés alakulása" xfId="187" xr:uid="{00000000-0005-0000-0000-0000BA000000}"/>
    <cellStyle name="_2008.évi második rendelet-módosítás_3_kötvénylekötés és kamatbevétel" xfId="188" xr:uid="{00000000-0005-0000-0000-0000BB000000}"/>
    <cellStyle name="_2008.évi második rendelet-módosítás_3_TaralékKötvényLekötésEgyebek2011" xfId="189" xr:uid="{00000000-0005-0000-0000-0000BC000000}"/>
    <cellStyle name="_2008.évi második rendelet-módosítás_3_TartalékKötvényLekötésEgyebek2011" xfId="190" xr:uid="{00000000-0005-0000-0000-0000BD000000}"/>
    <cellStyle name="_2008.évi második rendelet-módosítás_3_TartalékKötvényLekötésekEgyebek2011" xfId="191" xr:uid="{00000000-0005-0000-0000-0000BE000000}"/>
    <cellStyle name="_2008.évi második rendelet-módosítás_3_TartalékKötvényLekötésekEgyebek2012" xfId="192" xr:uid="{00000000-0005-0000-0000-0000BF000000}"/>
    <cellStyle name="_2008.évi második rendelet-módosítás_futamidős törlesztés alakulása" xfId="193" xr:uid="{00000000-0005-0000-0000-0000C0000000}"/>
    <cellStyle name="_2008.évi második rendelet-módosítás_futamidős törlesztés alakulása 2" xfId="194" xr:uid="{00000000-0005-0000-0000-0000C1000000}"/>
    <cellStyle name="_2008.évi második rendelet-módosítás_futamidős törlesztés alakulása 3" xfId="195" xr:uid="{00000000-0005-0000-0000-0000C2000000}"/>
    <cellStyle name="_2008.évi második rendelet-módosítás_kötvénylekötés és kamatbevétel" xfId="196" xr:uid="{00000000-0005-0000-0000-0000C3000000}"/>
    <cellStyle name="_2008.évi második rendelet-módosítás_kötvénylekötés és kamatbevétel 2" xfId="197" xr:uid="{00000000-0005-0000-0000-0000C4000000}"/>
    <cellStyle name="_2008.évi második rendelet-módosítás_kötvénylekötés és kamatbevétel 3" xfId="198" xr:uid="{00000000-0005-0000-0000-0000C5000000}"/>
    <cellStyle name="_2008.évi második rendelet-módosítás_TaralékKötvényLekötésEgyebek2011" xfId="199" xr:uid="{00000000-0005-0000-0000-0000C6000000}"/>
    <cellStyle name="_2008.évi második rendelet-módosítás_TaralékKötvényLekötésEgyebek2011 2" xfId="200" xr:uid="{00000000-0005-0000-0000-0000C7000000}"/>
    <cellStyle name="_2008.évi második rendelet-módosítás_TaralékKötvényLekötésEgyebek2011 3" xfId="201" xr:uid="{00000000-0005-0000-0000-0000C8000000}"/>
    <cellStyle name="_2008.évi második rendelet-módosítás_TartalékKötvényLekötésEgyebek2011" xfId="202" xr:uid="{00000000-0005-0000-0000-0000C9000000}"/>
    <cellStyle name="_2008.évi második rendelet-módosítás_TartalékKötvényLekötésEgyebek2011 2" xfId="203" xr:uid="{00000000-0005-0000-0000-0000CA000000}"/>
    <cellStyle name="_2008.évi második rendelet-módosítás_TartalékKötvényLekötésEgyebek2011 3" xfId="204" xr:uid="{00000000-0005-0000-0000-0000CB000000}"/>
    <cellStyle name="_2008.évi második rendelet-módosítás_TartalékKötvényLekötésekEgyebek2011" xfId="205" xr:uid="{00000000-0005-0000-0000-0000CC000000}"/>
    <cellStyle name="_2008.évi második rendelet-módosítás_TartalékKötvényLekötésekEgyebek2011 2" xfId="206" xr:uid="{00000000-0005-0000-0000-0000CD000000}"/>
    <cellStyle name="_2008.évi második rendelet-módosítás_TartalékKötvényLekötésekEgyebek2011 3" xfId="207" xr:uid="{00000000-0005-0000-0000-0000CE000000}"/>
    <cellStyle name="_2008.évi második rendelet-módosítás_TartalékKötvényLekötésekEgyebek2012" xfId="208" xr:uid="{00000000-0005-0000-0000-0000CF000000}"/>
    <cellStyle name="_2008.évi második rendelet-módosítás_TartalékKötvényLekötésekEgyebek2012 2" xfId="209" xr:uid="{00000000-0005-0000-0000-0000D0000000}"/>
    <cellStyle name="_2008.évi második rendelet-módosítás_TartalékKötvényLekötésekEgyebek2012 3" xfId="210" xr:uid="{00000000-0005-0000-0000-0000D1000000}"/>
    <cellStyle name="_2008.évi negyedik rendelet-módosítás" xfId="211" xr:uid="{00000000-0005-0000-0000-0000D2000000}"/>
    <cellStyle name="_2008.évi negyedik rendelet-módosítás 2" xfId="212" xr:uid="{00000000-0005-0000-0000-0000D3000000}"/>
    <cellStyle name="_2008.évi negyedik rendelet-módosítás 3" xfId="213" xr:uid="{00000000-0005-0000-0000-0000D4000000}"/>
    <cellStyle name="_2008.évi negyedik rendelet-módosítás intézményi" xfId="214" xr:uid="{00000000-0005-0000-0000-0000D5000000}"/>
    <cellStyle name="_2008.évi negyedik rendelet-módosítás intézményi_1" xfId="215" xr:uid="{00000000-0005-0000-0000-0000D6000000}"/>
    <cellStyle name="_2008.évi negyedik rendelet-módosítás intézményi_1 2" xfId="216" xr:uid="{00000000-0005-0000-0000-0000D7000000}"/>
    <cellStyle name="_2008.évi negyedik rendelet-módosítás intézményi_1 3" xfId="217" xr:uid="{00000000-0005-0000-0000-0000D8000000}"/>
    <cellStyle name="_2008.évi negyedik rendelet-módosítás intézményi_2" xfId="218" xr:uid="{00000000-0005-0000-0000-0000D9000000}"/>
    <cellStyle name="_2008.évi negyedik rendelet-módosítás intézményi_3" xfId="219" xr:uid="{00000000-0005-0000-0000-0000DA000000}"/>
    <cellStyle name="_2008.évi negyedik rendelet-módosítás_1" xfId="220" xr:uid="{00000000-0005-0000-0000-0000DB000000}"/>
    <cellStyle name="_2008.évi negyedik rendelet-módosítás_2" xfId="221" xr:uid="{00000000-0005-0000-0000-0000DC000000}"/>
    <cellStyle name="_2008.évi negyedik rendelet-módosítás_3" xfId="222" xr:uid="{00000000-0005-0000-0000-0000DD000000}"/>
    <cellStyle name="_2008.évi negyedik rendelet-módosítás_4" xfId="223" xr:uid="{00000000-0005-0000-0000-0000DE000000}"/>
    <cellStyle name="_2008.évi negyedik rendelet-módosítás_4_PH KVI 2014 KV 2014 02 20 elfogadott TEST2" xfId="224" xr:uid="{00000000-0005-0000-0000-0000DF000000}"/>
    <cellStyle name="_2008KVIvégleges20080306alapok" xfId="225" xr:uid="{00000000-0005-0000-0000-0000E0000000}"/>
    <cellStyle name="_2008KVIvégleges20080306alapok_PH KVI 2014 KV 2014 02 20 elfogadott TEST2" xfId="226" xr:uid="{00000000-0005-0000-0000-0000E1000000}"/>
    <cellStyle name="_2009.évi első rendelet-módosítás" xfId="227" xr:uid="{00000000-0005-0000-0000-0000E2000000}"/>
    <cellStyle name="_2009.évi első rendelet-módosítás 2" xfId="228" xr:uid="{00000000-0005-0000-0000-0000E3000000}"/>
    <cellStyle name="_2009.évi első rendelet-módosítás 3" xfId="229" xr:uid="{00000000-0005-0000-0000-0000E4000000}"/>
    <cellStyle name="_2009.évi első rendelet-módosítás_1" xfId="230" xr:uid="{00000000-0005-0000-0000-0000E5000000}"/>
    <cellStyle name="_2009.évi első rendelet-módosítás_2" xfId="231" xr:uid="{00000000-0005-0000-0000-0000E6000000}"/>
    <cellStyle name="_2009.évi első rendelet-módosítás_3" xfId="232" xr:uid="{00000000-0005-0000-0000-0000E7000000}"/>
    <cellStyle name="_2009.évi első rendelet-módosítás_4" xfId="233" xr:uid="{00000000-0005-0000-0000-0000E8000000}"/>
    <cellStyle name="_2009.évi harmadik rendelet-módosítás" xfId="234" xr:uid="{00000000-0005-0000-0000-0000E9000000}"/>
    <cellStyle name="_2009.évi harmadik rendelet-módosítás_1" xfId="235" xr:uid="{00000000-0005-0000-0000-0000EA000000}"/>
    <cellStyle name="_2009.évi harmadik rendelet-módosítás_2" xfId="236" xr:uid="{00000000-0005-0000-0000-0000EB000000}"/>
    <cellStyle name="_2009.évi harmadik rendelet-módosítás_3" xfId="237" xr:uid="{00000000-0005-0000-0000-0000EC000000}"/>
    <cellStyle name="_2009.évi második rendelet-módosítás" xfId="238" xr:uid="{00000000-0005-0000-0000-0000ED000000}"/>
    <cellStyle name="_2009.évi második rendelet-módosítás intézményi" xfId="239" xr:uid="{00000000-0005-0000-0000-0000EE000000}"/>
    <cellStyle name="_2009.évi második rendelet-módosítás intézményi 2" xfId="240" xr:uid="{00000000-0005-0000-0000-0000EF000000}"/>
    <cellStyle name="_2009.évi második rendelet-módosítás intézményi 3" xfId="241" xr:uid="{00000000-0005-0000-0000-0000F0000000}"/>
    <cellStyle name="_2009.évi második rendelet-módosítás intézményi_1" xfId="242" xr:uid="{00000000-0005-0000-0000-0000F1000000}"/>
    <cellStyle name="_2009.évi második rendelet-módosítás intézményi_2" xfId="243" xr:uid="{00000000-0005-0000-0000-0000F2000000}"/>
    <cellStyle name="_2009.évi második rendelet-módosítás intézményi_3" xfId="244" xr:uid="{00000000-0005-0000-0000-0000F3000000}"/>
    <cellStyle name="_2009.évi második rendelet-módosítás_1" xfId="245" xr:uid="{00000000-0005-0000-0000-0000F4000000}"/>
    <cellStyle name="_2009.évi második rendelet-módosítás_2" xfId="246" xr:uid="{00000000-0005-0000-0000-0000F5000000}"/>
    <cellStyle name="_2009.évi második rendelet-módosítás_2 2" xfId="247" xr:uid="{00000000-0005-0000-0000-0000F6000000}"/>
    <cellStyle name="_2009.évi második rendelet-módosítás_2 3" xfId="248" xr:uid="{00000000-0005-0000-0000-0000F7000000}"/>
    <cellStyle name="_2009.évi második rendelet-módosítás_3" xfId="249" xr:uid="{00000000-0005-0000-0000-0000F8000000}"/>
    <cellStyle name="_2009.évi második rendelet-módosítás_4" xfId="250" xr:uid="{00000000-0005-0000-0000-0000F9000000}"/>
    <cellStyle name="_2009KVIvéglegesküld" xfId="251" xr:uid="{00000000-0005-0000-0000-0000FA000000}"/>
    <cellStyle name="_2010. évi ötödik rendelet-módosítás küld" xfId="252" xr:uid="{00000000-0005-0000-0000-0000FB000000}"/>
    <cellStyle name="_2010. évi ötödik rendelet-módosítás küld 2" xfId="253" xr:uid="{00000000-0005-0000-0000-0000FC000000}"/>
    <cellStyle name="_2010. évi ötödik rendelet-módosítás küld 3" xfId="254" xr:uid="{00000000-0005-0000-0000-0000FD000000}"/>
    <cellStyle name="_2010. évi ötödik rendelet-módosítás küld_1" xfId="255" xr:uid="{00000000-0005-0000-0000-0000FE000000}"/>
    <cellStyle name="_2010. évi ötödik rendelet-módosítás küld_2" xfId="256" xr:uid="{00000000-0005-0000-0000-0000FF000000}"/>
    <cellStyle name="_2010. évi ötödik rendelet-módosítás küld_3" xfId="257" xr:uid="{00000000-0005-0000-0000-000000010000}"/>
    <cellStyle name="_2010. évi ötödik rendelet-módosítás küld_4" xfId="258" xr:uid="{00000000-0005-0000-0000-000001010000}"/>
    <cellStyle name="_2010.évi első rendelet-módosítás" xfId="259" xr:uid="{00000000-0005-0000-0000-000002010000}"/>
    <cellStyle name="_2010.évi első rendelet-módosítás 2" xfId="260" xr:uid="{00000000-0005-0000-0000-000003010000}"/>
    <cellStyle name="_2010.évi első rendelet-módosítás 3" xfId="261" xr:uid="{00000000-0005-0000-0000-000004010000}"/>
    <cellStyle name="_2010.évi első rendelet-módosítás_1" xfId="262" xr:uid="{00000000-0005-0000-0000-000005010000}"/>
    <cellStyle name="_2010.évi első rendelet-módosítás_2" xfId="263" xr:uid="{00000000-0005-0000-0000-000006010000}"/>
    <cellStyle name="_2010.évi első rendelet-módosítás_3" xfId="264" xr:uid="{00000000-0005-0000-0000-000007010000}"/>
    <cellStyle name="_2010.évi harmadik rendelet-módosítás" xfId="265" xr:uid="{00000000-0005-0000-0000-000008010000}"/>
    <cellStyle name="_2010.évi harmadik rendelet-módosítás_1" xfId="266" xr:uid="{00000000-0005-0000-0000-000009010000}"/>
    <cellStyle name="_2010.évi harmadik rendelet-módosítás_1 2" xfId="267" xr:uid="{00000000-0005-0000-0000-00000A010000}"/>
    <cellStyle name="_2010.évi harmadik rendelet-módosítás_1 3" xfId="268" xr:uid="{00000000-0005-0000-0000-00000B010000}"/>
    <cellStyle name="_2010.évi harmadik rendelet-módosítás_2" xfId="269" xr:uid="{00000000-0005-0000-0000-00000C010000}"/>
    <cellStyle name="_2010.évi harmadik rendelet-módosítás_3" xfId="270" xr:uid="{00000000-0005-0000-0000-00000D010000}"/>
    <cellStyle name="_2010.évi második rendelet-módosítás küld" xfId="271" xr:uid="{00000000-0005-0000-0000-00000E010000}"/>
    <cellStyle name="_2010.évi második rendelet-módosítás küld_1" xfId="272" xr:uid="{00000000-0005-0000-0000-00000F010000}"/>
    <cellStyle name="_2010.évi második rendelet-módosítás küld_2" xfId="273" xr:uid="{00000000-0005-0000-0000-000010010000}"/>
    <cellStyle name="_2010.évi második rendelet-módosítás küld_3" xfId="274" xr:uid="{00000000-0005-0000-0000-000011010000}"/>
    <cellStyle name="_2010FELBE" xfId="275" xr:uid="{00000000-0005-0000-0000-000012010000}"/>
    <cellStyle name="_2010FELBE 2" xfId="276" xr:uid="{00000000-0005-0000-0000-000013010000}"/>
    <cellStyle name="_2010FELBE 3" xfId="277" xr:uid="{00000000-0005-0000-0000-000014010000}"/>
    <cellStyle name="_2010FELBE_1" xfId="278" xr:uid="{00000000-0005-0000-0000-000015010000}"/>
    <cellStyle name="_2010FELBEküld" xfId="279" xr:uid="{00000000-0005-0000-0000-000016010000}"/>
    <cellStyle name="_2010FELBEküld 2" xfId="280" xr:uid="{00000000-0005-0000-0000-000017010000}"/>
    <cellStyle name="_2010FELBEküld 3" xfId="281" xr:uid="{00000000-0005-0000-0000-000018010000}"/>
    <cellStyle name="_2010FELBEküld_1" xfId="282" xr:uid="{00000000-0005-0000-0000-000019010000}"/>
    <cellStyle name="_2010háromnegyedBesz küld" xfId="283" xr:uid="{00000000-0005-0000-0000-00001A010000}"/>
    <cellStyle name="_2010háromnegyedBesz küld 2" xfId="284" xr:uid="{00000000-0005-0000-0000-00001B010000}"/>
    <cellStyle name="_2010háromnegyedBesz küld 3" xfId="285" xr:uid="{00000000-0005-0000-0000-00001C010000}"/>
    <cellStyle name="_2010háromnegyedBesz küld_1" xfId="286" xr:uid="{00000000-0005-0000-0000-00001D010000}"/>
    <cellStyle name="_2010KVI_végleges küld" xfId="287" xr:uid="{00000000-0005-0000-0000-00001E010000}"/>
    <cellStyle name="_2011. évi harmadik rendelet-módosítás" xfId="288" xr:uid="{00000000-0005-0000-0000-00001F010000}"/>
    <cellStyle name="_2011. évi harmadik rendelet-módosítás_1" xfId="289" xr:uid="{00000000-0005-0000-0000-000020010000}"/>
    <cellStyle name="_2011. évi harmadik rendelet-módosítás_2" xfId="290" xr:uid="{00000000-0005-0000-0000-000021010000}"/>
    <cellStyle name="_2011. évi harmadik rendelet-módosítás_3" xfId="291" xr:uid="{00000000-0005-0000-0000-000022010000}"/>
    <cellStyle name="_2011. évi második rendelet-módosítás" xfId="292" xr:uid="{00000000-0005-0000-0000-000023010000}"/>
    <cellStyle name="_2011. évi második rendelet-módosítás_1" xfId="293" xr:uid="{00000000-0005-0000-0000-000024010000}"/>
    <cellStyle name="_2011. évi második rendelet-módosítás_1 2" xfId="294" xr:uid="{00000000-0005-0000-0000-000025010000}"/>
    <cellStyle name="_2011. évi második rendelet-módosítás_1 3" xfId="295" xr:uid="{00000000-0005-0000-0000-000026010000}"/>
    <cellStyle name="_2011. évi második rendelet-módosítás_1 4" xfId="296" xr:uid="{00000000-0005-0000-0000-000027010000}"/>
    <cellStyle name="_2011. évi második rendelet-módosítás_2" xfId="297" xr:uid="{00000000-0005-0000-0000-000028010000}"/>
    <cellStyle name="_2011. évi második rendelet-módosítás_3" xfId="298" xr:uid="{00000000-0005-0000-0000-000029010000}"/>
    <cellStyle name="_2011. évi ötödik rendelet-módosítás" xfId="299" xr:uid="{00000000-0005-0000-0000-00002A010000}"/>
    <cellStyle name="_2011. évi ötödik rendelet-módosítás_1" xfId="300" xr:uid="{00000000-0005-0000-0000-00002B010000}"/>
    <cellStyle name="_2011. évi ötödik rendelet-módosítás_2" xfId="301" xr:uid="{00000000-0005-0000-0000-00002C010000}"/>
    <cellStyle name="_2011. évi ötödik rendelet-módosítás_3" xfId="302" xr:uid="{00000000-0005-0000-0000-00002D010000}"/>
    <cellStyle name="_2011. évi ötödik rendelet-módosítás_4" xfId="303" xr:uid="{00000000-0005-0000-0000-00002E010000}"/>
    <cellStyle name="_2011. évi Saját Hatáskör November EÜ " xfId="304" xr:uid="{00000000-0005-0000-0000-00002F010000}"/>
    <cellStyle name="_2011. évi Saját Hatáskör November EÜ _1" xfId="305" xr:uid="{00000000-0005-0000-0000-000030010000}"/>
    <cellStyle name="_2011. évi Saját Hatáskör November EÜ _2" xfId="306" xr:uid="{00000000-0005-0000-0000-000031010000}"/>
    <cellStyle name="_2011. évi Saját Hatáskör November EÜ _3" xfId="307" xr:uid="{00000000-0005-0000-0000-000032010000}"/>
    <cellStyle name="_2011. évi Saját Hatáskör November EÜ _4" xfId="308" xr:uid="{00000000-0005-0000-0000-000033010000}"/>
    <cellStyle name="_2011FELBEküld" xfId="309" xr:uid="{00000000-0005-0000-0000-000034010000}"/>
    <cellStyle name="_2011FELBEküld 2" xfId="310" xr:uid="{00000000-0005-0000-0000-000035010000}"/>
    <cellStyle name="_2011FELBEküld 3" xfId="311" xr:uid="{00000000-0005-0000-0000-000036010000}"/>
    <cellStyle name="_2011FELBEküld_1" xfId="312" xr:uid="{00000000-0005-0000-0000-000037010000}"/>
    <cellStyle name="_2011KVI     2011 03 10" xfId="313" xr:uid="{00000000-0005-0000-0000-000038010000}"/>
    <cellStyle name="_2012. évi NEGYEDIK rendelet-módosítás ÖNK testületi része" xfId="314" xr:uid="{00000000-0005-0000-0000-000039010000}"/>
    <cellStyle name="_2012. évi NEGYEDIK rendelet-módosítás ÖNK testületi része_1" xfId="315" xr:uid="{00000000-0005-0000-0000-00003A010000}"/>
    <cellStyle name="_2012. évi NEGYEDIK rendelet-módosítás ÖNK testületi része_2" xfId="316" xr:uid="{00000000-0005-0000-0000-00003B010000}"/>
    <cellStyle name="_2012. évi NEGYEDIK rendelet-módosítás ÖNK testületi része_3" xfId="317" xr:uid="{00000000-0005-0000-0000-00003C010000}"/>
    <cellStyle name="_2012.évi első rendelet-módosítás fkvi felosztás ÖNK" xfId="318" xr:uid="{00000000-0005-0000-0000-00003D010000}"/>
    <cellStyle name="_2012.évi első rendelet-módosítás fkvi felosztás ÖNK_1" xfId="319" xr:uid="{00000000-0005-0000-0000-00003E010000}"/>
    <cellStyle name="_2012.évi első rendelet-módosítás fkvi felosztás ÖNK_2" xfId="320" xr:uid="{00000000-0005-0000-0000-00003F010000}"/>
    <cellStyle name="_2012.évi első rendelet-módosítás fkvi felosztás ÖNK_3" xfId="321" xr:uid="{00000000-0005-0000-0000-000040010000}"/>
    <cellStyle name="_2012.évi első rendelet-módosítás fkvi felosztás PH" xfId="322" xr:uid="{00000000-0005-0000-0000-000041010000}"/>
    <cellStyle name="_2012.évi első rendelet-módosítás fkvi felosztás PH_1" xfId="323" xr:uid="{00000000-0005-0000-0000-000042010000}"/>
    <cellStyle name="_2012.évi első rendelet-módosítás fkvi felosztás PH_2" xfId="324" xr:uid="{00000000-0005-0000-0000-000043010000}"/>
    <cellStyle name="_2012.évi első rendelet-módosítás fkvi felosztás PH_3" xfId="325" xr:uid="{00000000-0005-0000-0000-000044010000}"/>
    <cellStyle name="_2013. évi MÁSODIK rendelet-módosítás ÖNK testületi része" xfId="326" xr:uid="{00000000-0005-0000-0000-000045010000}"/>
    <cellStyle name="_2013. évi MÁSODIK rendelet-módosítás ÖNK testületi része_1" xfId="327" xr:uid="{00000000-0005-0000-0000-000046010000}"/>
    <cellStyle name="_2013. évi MÁSODIK rendelet-módosítás ÖNK testületi része_2" xfId="328" xr:uid="{00000000-0005-0000-0000-000047010000}"/>
    <cellStyle name="_2013. évi MÁSODIK rendelet-módosítás ÖNK testületi része_3" xfId="329" xr:uid="{00000000-0005-0000-0000-000048010000}"/>
    <cellStyle name="_2013. évi MÁSODIK rendelet-módosítás PH testületi része" xfId="330" xr:uid="{00000000-0005-0000-0000-000049010000}"/>
    <cellStyle name="_2013. évi MÁSODIK rendelet-módosítás PH testületi része_1" xfId="331" xr:uid="{00000000-0005-0000-0000-00004A010000}"/>
    <cellStyle name="_2013. évi MÁSODIK rendelet-módosítás PH testületi része_2" xfId="332" xr:uid="{00000000-0005-0000-0000-00004B010000}"/>
    <cellStyle name="_2013. évi MÁSODIK rendelet-módosítás PH testületi része_3" xfId="333" xr:uid="{00000000-0005-0000-0000-00004C010000}"/>
    <cellStyle name="_2013. évi MÁSODIK rendelet-módosítás ZESZ testületi része" xfId="334" xr:uid="{00000000-0005-0000-0000-00004D010000}"/>
    <cellStyle name="_2013. évi MÁSODIK rendelet-módosítás ZESZ testületi része_1" xfId="335" xr:uid="{00000000-0005-0000-0000-00004E010000}"/>
    <cellStyle name="_2013. évi MÁSODIK rendelet-módosítás ZESZ testületi része_2" xfId="336" xr:uid="{00000000-0005-0000-0000-00004F010000}"/>
    <cellStyle name="_2013. évi MÁSODIK rendelet-módosítás ZESZ testületi része_3" xfId="337" xr:uid="{00000000-0005-0000-0000-000050010000}"/>
    <cellStyle name="_34BESZ2005" xfId="338" xr:uid="{00000000-0005-0000-0000-000051010000}"/>
    <cellStyle name="_34BESZ2005_1" xfId="339" xr:uid="{00000000-0005-0000-0000-000052010000}"/>
    <cellStyle name="_34BESZ2005_1 2" xfId="340" xr:uid="{00000000-0005-0000-0000-000053010000}"/>
    <cellStyle name="_34BESZ2005_1 3" xfId="341" xr:uid="{00000000-0005-0000-0000-000054010000}"/>
    <cellStyle name="_34BESZ2005_1 4" xfId="342" xr:uid="{00000000-0005-0000-0000-000055010000}"/>
    <cellStyle name="_34BESZ2005_1 5" xfId="343" xr:uid="{00000000-0005-0000-0000-000056010000}"/>
    <cellStyle name="_34BESZ2006" xfId="344" xr:uid="{00000000-0005-0000-0000-000057010000}"/>
    <cellStyle name="_34BESZ2006 2" xfId="345" xr:uid="{00000000-0005-0000-0000-000058010000}"/>
    <cellStyle name="_34BESZ2006 3" xfId="346" xr:uid="{00000000-0005-0000-0000-000059010000}"/>
    <cellStyle name="_34BESZ2006 4" xfId="347" xr:uid="{00000000-0005-0000-0000-00005A010000}"/>
    <cellStyle name="_34BESZ2006 5" xfId="348" xr:uid="{00000000-0005-0000-0000-00005B010000}"/>
    <cellStyle name="_34BESZ2006_1" xfId="349" xr:uid="{00000000-0005-0000-0000-00005C010000}"/>
    <cellStyle name="_34BESZ2006_2" xfId="350" xr:uid="{00000000-0005-0000-0000-00005D010000}"/>
    <cellStyle name="_34BESZ2006_2_PH KVI 2014 KV 2014 02 20 elfogadott TEST2" xfId="351" xr:uid="{00000000-0005-0000-0000-00005E010000}"/>
    <cellStyle name="_34BESZ2006bőv" xfId="352" xr:uid="{00000000-0005-0000-0000-00005F010000}"/>
    <cellStyle name="_34BESZ2006bőv_1" xfId="353" xr:uid="{00000000-0005-0000-0000-000060010000}"/>
    <cellStyle name="_34BESZ2006bőv_1_PH KVI 2014 KV 2014 02 20 elfogadott TEST2" xfId="354" xr:uid="{00000000-0005-0000-0000-000061010000}"/>
    <cellStyle name="_34BESZ2006bőv1" xfId="355" xr:uid="{00000000-0005-0000-0000-000062010000}"/>
    <cellStyle name="_34BESZ2006bőv1_1" xfId="356" xr:uid="{00000000-0005-0000-0000-000063010000}"/>
    <cellStyle name="_34BESZ2006bőv1_1 2" xfId="357" xr:uid="{00000000-0005-0000-0000-000064010000}"/>
    <cellStyle name="_34BESZ2006bőv1_1 3" xfId="358" xr:uid="{00000000-0005-0000-0000-000065010000}"/>
    <cellStyle name="_34BESZ2006bőv1_1 4" xfId="359" xr:uid="{00000000-0005-0000-0000-000066010000}"/>
    <cellStyle name="_34BESZ2006bőv1_1 5" xfId="360" xr:uid="{00000000-0005-0000-0000-000067010000}"/>
    <cellStyle name="_34BESZ2006bőv1_1_Munkafüzet2" xfId="361" xr:uid="{00000000-0005-0000-0000-000068010000}"/>
    <cellStyle name="_34BESZ2006bőv1_1_Munkafüzet2_PH KVI 2014 KV 2014 02 20 elfogadott TEST2" xfId="362" xr:uid="{00000000-0005-0000-0000-000069010000}"/>
    <cellStyle name="_34BESZ2006otthon" xfId="363" xr:uid="{00000000-0005-0000-0000-00006A010000}"/>
    <cellStyle name="_34BESZ2006otthon 2" xfId="364" xr:uid="{00000000-0005-0000-0000-00006B010000}"/>
    <cellStyle name="_34BESZ2006otthon 3" xfId="365" xr:uid="{00000000-0005-0000-0000-00006C010000}"/>
    <cellStyle name="_34BESZ2006otthon 4" xfId="366" xr:uid="{00000000-0005-0000-0000-00006D010000}"/>
    <cellStyle name="_34BESZ2006otthon 5" xfId="367" xr:uid="{00000000-0005-0000-0000-00006E010000}"/>
    <cellStyle name="_34BESZ2006otthon_1" xfId="368" xr:uid="{00000000-0005-0000-0000-00006F010000}"/>
    <cellStyle name="_alapokmányok" xfId="369" xr:uid="{00000000-0005-0000-0000-000070010000}"/>
    <cellStyle name="_alapokmányok_PH KVI 2014 KV 2014 02 20 elfogadott TEST2" xfId="370" xr:uid="{00000000-0005-0000-0000-000071010000}"/>
    <cellStyle name="_EUs pályázatok intézmények felé" xfId="371" xr:uid="{00000000-0005-0000-0000-000072010000}"/>
    <cellStyle name="_költségvetési ALAPtábla rendelet módosításhoz" xfId="372" xr:uid="{00000000-0005-0000-0000-000073010000}"/>
    <cellStyle name="_költségvetési ALAPtábla rendelet módosításhoz_1" xfId="373" xr:uid="{00000000-0005-0000-0000-000074010000}"/>
    <cellStyle name="_költségvetési ALAPtábla rendelet módosításhoz_2" xfId="374" xr:uid="{00000000-0005-0000-0000-000075010000}"/>
    <cellStyle name="_költségvetési ALAPtábla rendelet módosításhoz_3" xfId="375" xr:uid="{00000000-0005-0000-0000-000076010000}"/>
    <cellStyle name="_költségvetési ALAPtábla rendelet módosításhoz_4" xfId="376" xr:uid="{00000000-0005-0000-0000-000077010000}"/>
    <cellStyle name="_Kötvény törlesztés éls kamat alakulása" xfId="377" xr:uid="{00000000-0005-0000-0000-000078010000}"/>
    <cellStyle name="_kötvénylekötés és kamatbevétel" xfId="378" xr:uid="{00000000-0005-0000-0000-000079010000}"/>
    <cellStyle name="_Másolat eredetije2006.évi harmadik rendelet-módosításO" xfId="379" xr:uid="{00000000-0005-0000-0000-00007A010000}"/>
    <cellStyle name="_Másolat eredetije2006.évi harmadik rendelet-módosításO_1" xfId="380" xr:uid="{00000000-0005-0000-0000-00007B010000}"/>
    <cellStyle name="_Másolat eredetije2006.évi harmadik rendelet-módosításO_1 2" xfId="381" xr:uid="{00000000-0005-0000-0000-00007C010000}"/>
    <cellStyle name="_Másolat eredetije2006.évi harmadik rendelet-módosításO_1 3" xfId="382" xr:uid="{00000000-0005-0000-0000-00007D010000}"/>
    <cellStyle name="_Másolat eredetije2006.évi harmadik rendelet-módosításO_2" xfId="383" xr:uid="{00000000-0005-0000-0000-00007E010000}"/>
    <cellStyle name="_Másolat eredetije2006.évi harmadik rendelet-módosításO_3" xfId="384" xr:uid="{00000000-0005-0000-0000-00007F010000}"/>
    <cellStyle name="_Másolat eredetije2006.évi harmadik rendelet-módosításO_4" xfId="385" xr:uid="{00000000-0005-0000-0000-000080010000}"/>
    <cellStyle name="_Munkafüzet2" xfId="386" xr:uid="{00000000-0005-0000-0000-000081010000}"/>
    <cellStyle name="_TÁMOP félévesGesz" xfId="387" xr:uid="{00000000-0005-0000-0000-000082010000}"/>
    <cellStyle name="_TartalékKötvényLekötésekEgyebek2011" xfId="388" xr:uid="{00000000-0005-0000-0000-000083010000}"/>
    <cellStyle name="_TEST1" xfId="389" xr:uid="{00000000-0005-0000-0000-000084010000}"/>
    <cellStyle name="_TEST1 2" xfId="390" xr:uid="{00000000-0005-0000-0000-000085010000}"/>
    <cellStyle name="_TEST1 3" xfId="391" xr:uid="{00000000-0005-0000-0000-000086010000}"/>
    <cellStyle name="_TEST1 4" xfId="392" xr:uid="{00000000-0005-0000-0000-000087010000}"/>
    <cellStyle name="_TEST1 5" xfId="393" xr:uid="{00000000-0005-0000-0000-000088010000}"/>
    <cellStyle name="_TEST1_1" xfId="394" xr:uid="{00000000-0005-0000-0000-000089010000}"/>
    <cellStyle name="_TEST2" xfId="395" xr:uid="{00000000-0005-0000-0000-00008A010000}"/>
    <cellStyle name="_TEST2 2" xfId="396" xr:uid="{00000000-0005-0000-0000-00008B010000}"/>
    <cellStyle name="_TEST2 3" xfId="397" xr:uid="{00000000-0005-0000-0000-00008C010000}"/>
    <cellStyle name="_TEST2 4" xfId="398" xr:uid="{00000000-0005-0000-0000-00008D010000}"/>
    <cellStyle name="_TEST2 5" xfId="399" xr:uid="{00000000-0005-0000-0000-00008E010000}"/>
    <cellStyle name="_TEST2_1" xfId="400" xr:uid="{00000000-0005-0000-0000-00008F010000}"/>
    <cellStyle name="_TEST2_2" xfId="401" xr:uid="{00000000-0005-0000-0000-000090010000}"/>
    <cellStyle name="_TEST2_2_PH KVI 2014 KV 2014 02 20 elfogadott TEST2" xfId="402" xr:uid="{00000000-0005-0000-0000-000091010000}"/>
    <cellStyle name="_TEST3" xfId="403" xr:uid="{00000000-0005-0000-0000-000092010000}"/>
    <cellStyle name="_TEST3 2" xfId="404" xr:uid="{00000000-0005-0000-0000-000093010000}"/>
    <cellStyle name="_TEST3 3" xfId="405" xr:uid="{00000000-0005-0000-0000-000094010000}"/>
    <cellStyle name="_TEST3 4" xfId="406" xr:uid="{00000000-0005-0000-0000-000095010000}"/>
    <cellStyle name="_TEST3 5" xfId="407" xr:uid="{00000000-0005-0000-0000-000096010000}"/>
    <cellStyle name="_TEST3_1" xfId="408" xr:uid="{00000000-0005-0000-0000-000097010000}"/>
    <cellStyle name="_TEST3V" xfId="409" xr:uid="{00000000-0005-0000-0000-000098010000}"/>
    <cellStyle name="_TEST3V_1" xfId="410" xr:uid="{00000000-0005-0000-0000-000099010000}"/>
    <cellStyle name="_TEST3V_2" xfId="411" xr:uid="{00000000-0005-0000-0000-00009A010000}"/>
    <cellStyle name="_TEST3V_2_PH KVI 2014 KV 2014 02 20 elfogadott TEST2" xfId="412" xr:uid="{00000000-0005-0000-0000-00009B010000}"/>
    <cellStyle name="_TEST3V_3" xfId="413" xr:uid="{00000000-0005-0000-0000-00009C010000}"/>
    <cellStyle name="_TEST3V_4" xfId="414" xr:uid="{00000000-0005-0000-0000-00009D010000}"/>
    <cellStyle name="_TEST3V_4 2" xfId="415" xr:uid="{00000000-0005-0000-0000-00009E010000}"/>
    <cellStyle name="_TEST3V_4 3" xfId="416" xr:uid="{00000000-0005-0000-0000-00009F010000}"/>
    <cellStyle name="_TEST3V_4 4" xfId="417" xr:uid="{00000000-0005-0000-0000-0000A0010000}"/>
    <cellStyle name="_TEST3V_4 5" xfId="418" xr:uid="{00000000-0005-0000-0000-0000A1010000}"/>
    <cellStyle name="_test4" xfId="419" xr:uid="{00000000-0005-0000-0000-0000A2010000}"/>
    <cellStyle name="_test4 2" xfId="420" xr:uid="{00000000-0005-0000-0000-0000A3010000}"/>
    <cellStyle name="_test4 3" xfId="421" xr:uid="{00000000-0005-0000-0000-0000A4010000}"/>
    <cellStyle name="_test4_1" xfId="422" xr:uid="{00000000-0005-0000-0000-0000A5010000}"/>
    <cellStyle name="_test4_2" xfId="423" xr:uid="{00000000-0005-0000-0000-0000A6010000}"/>
    <cellStyle name="_test4_3" xfId="424" xr:uid="{00000000-0005-0000-0000-0000A7010000}"/>
    <cellStyle name="_test4_4" xfId="425" xr:uid="{00000000-0005-0000-0000-0000A8010000}"/>
    <cellStyle name="_TEST5" xfId="426" xr:uid="{00000000-0005-0000-0000-0000A9010000}"/>
    <cellStyle name="_TEST5_1" xfId="427" xr:uid="{00000000-0005-0000-0000-0000AA010000}"/>
    <cellStyle name="_TEST5_2" xfId="428" xr:uid="{00000000-0005-0000-0000-0000AB010000}"/>
    <cellStyle name="_TEST5_2 2" xfId="429" xr:uid="{00000000-0005-0000-0000-0000AC010000}"/>
    <cellStyle name="_TEST5_2 3" xfId="430" xr:uid="{00000000-0005-0000-0000-0000AD010000}"/>
    <cellStyle name="_TEST5_2 4" xfId="431" xr:uid="{00000000-0005-0000-0000-0000AE010000}"/>
    <cellStyle name="_TEST5_2 5" xfId="432" xr:uid="{00000000-0005-0000-0000-0000AF010000}"/>
    <cellStyle name="_TEST5_3" xfId="433" xr:uid="{00000000-0005-0000-0000-0000B0010000}"/>
    <cellStyle name="Ezres 10" xfId="434" xr:uid="{00000000-0005-0000-0000-0000B1010000}"/>
    <cellStyle name="Ezres 10 2" xfId="435" xr:uid="{00000000-0005-0000-0000-0000B2010000}"/>
    <cellStyle name="Ezres 11" xfId="436" xr:uid="{00000000-0005-0000-0000-0000B3010000}"/>
    <cellStyle name="Ezres 11 2" xfId="437" xr:uid="{00000000-0005-0000-0000-0000B4010000}"/>
    <cellStyle name="Ezres 12" xfId="438" xr:uid="{00000000-0005-0000-0000-0000B5010000}"/>
    <cellStyle name="Ezres 12 2" xfId="439" xr:uid="{00000000-0005-0000-0000-0000B6010000}"/>
    <cellStyle name="Ezres 13" xfId="440" xr:uid="{00000000-0005-0000-0000-0000B7010000}"/>
    <cellStyle name="Ezres 2" xfId="441" xr:uid="{00000000-0005-0000-0000-0000B8010000}"/>
    <cellStyle name="Ezres 2 2" xfId="442" xr:uid="{00000000-0005-0000-0000-0000B9010000}"/>
    <cellStyle name="Ezres 2 2 2" xfId="443" xr:uid="{00000000-0005-0000-0000-0000BA010000}"/>
    <cellStyle name="Ezres 2 2 2 2" xfId="444" xr:uid="{00000000-0005-0000-0000-0000BB010000}"/>
    <cellStyle name="Ezres 2 2 2 3" xfId="445" xr:uid="{00000000-0005-0000-0000-0000BC010000}"/>
    <cellStyle name="Ezres 2 2 2 4" xfId="446" xr:uid="{00000000-0005-0000-0000-0000BD010000}"/>
    <cellStyle name="Ezres 2 2 3" xfId="447" xr:uid="{00000000-0005-0000-0000-0000BE010000}"/>
    <cellStyle name="Ezres 2 2 3 2" xfId="448" xr:uid="{00000000-0005-0000-0000-0000BF010000}"/>
    <cellStyle name="Ezres 2 2 4" xfId="449" xr:uid="{00000000-0005-0000-0000-0000C0010000}"/>
    <cellStyle name="Ezres 2 2 4 2" xfId="450" xr:uid="{00000000-0005-0000-0000-0000C1010000}"/>
    <cellStyle name="Ezres 2 2 5" xfId="451" xr:uid="{00000000-0005-0000-0000-0000C2010000}"/>
    <cellStyle name="Ezres 2 2 5 2" xfId="452" xr:uid="{00000000-0005-0000-0000-0000C3010000}"/>
    <cellStyle name="Ezres 2 2 6" xfId="453" xr:uid="{00000000-0005-0000-0000-0000C4010000}"/>
    <cellStyle name="Ezres 2 2 7" xfId="454" xr:uid="{00000000-0005-0000-0000-0000C5010000}"/>
    <cellStyle name="Ezres 2 3" xfId="455" xr:uid="{00000000-0005-0000-0000-0000C6010000}"/>
    <cellStyle name="Ezres 2 3 2" xfId="456" xr:uid="{00000000-0005-0000-0000-0000C7010000}"/>
    <cellStyle name="Ezres 2 3 2 2" xfId="457" xr:uid="{00000000-0005-0000-0000-0000C8010000}"/>
    <cellStyle name="Ezres 2 3 2 3" xfId="458" xr:uid="{00000000-0005-0000-0000-0000C9010000}"/>
    <cellStyle name="Ezres 2 3 2 4" xfId="459" xr:uid="{00000000-0005-0000-0000-0000CA010000}"/>
    <cellStyle name="Ezres 2 3 3" xfId="460" xr:uid="{00000000-0005-0000-0000-0000CB010000}"/>
    <cellStyle name="Ezres 2 3 3 2" xfId="461" xr:uid="{00000000-0005-0000-0000-0000CC010000}"/>
    <cellStyle name="Ezres 2 3 4" xfId="462" xr:uid="{00000000-0005-0000-0000-0000CD010000}"/>
    <cellStyle name="Ezres 2 3 4 2" xfId="463" xr:uid="{00000000-0005-0000-0000-0000CE010000}"/>
    <cellStyle name="Ezres 2 3 5" xfId="464" xr:uid="{00000000-0005-0000-0000-0000CF010000}"/>
    <cellStyle name="Ezres 2 3 5 2" xfId="465" xr:uid="{00000000-0005-0000-0000-0000D0010000}"/>
    <cellStyle name="Ezres 2 3 6" xfId="466" xr:uid="{00000000-0005-0000-0000-0000D1010000}"/>
    <cellStyle name="Ezres 2 3 7" xfId="467" xr:uid="{00000000-0005-0000-0000-0000D2010000}"/>
    <cellStyle name="Ezres 2 4" xfId="468" xr:uid="{00000000-0005-0000-0000-0000D3010000}"/>
    <cellStyle name="Ezres 2 4 2" xfId="469" xr:uid="{00000000-0005-0000-0000-0000D4010000}"/>
    <cellStyle name="Ezres 2 4 3" xfId="470" xr:uid="{00000000-0005-0000-0000-0000D5010000}"/>
    <cellStyle name="Ezres 2 4 4" xfId="471" xr:uid="{00000000-0005-0000-0000-0000D6010000}"/>
    <cellStyle name="Ezres 2 5" xfId="472" xr:uid="{00000000-0005-0000-0000-0000D7010000}"/>
    <cellStyle name="Ezres 2 5 2" xfId="473" xr:uid="{00000000-0005-0000-0000-0000D8010000}"/>
    <cellStyle name="Ezres 2 6" xfId="474" xr:uid="{00000000-0005-0000-0000-0000D9010000}"/>
    <cellStyle name="Ezres 2 6 2" xfId="475" xr:uid="{00000000-0005-0000-0000-0000DA010000}"/>
    <cellStyle name="Ezres 2 7" xfId="476" xr:uid="{00000000-0005-0000-0000-0000DB010000}"/>
    <cellStyle name="Ezres 2 7 2" xfId="477" xr:uid="{00000000-0005-0000-0000-0000DC010000}"/>
    <cellStyle name="Ezres 2 8" xfId="478" xr:uid="{00000000-0005-0000-0000-0000DD010000}"/>
    <cellStyle name="Ezres 2 9" xfId="479" xr:uid="{00000000-0005-0000-0000-0000DE010000}"/>
    <cellStyle name="Ezres 3" xfId="480" xr:uid="{00000000-0005-0000-0000-0000DF010000}"/>
    <cellStyle name="Ezres 3 2" xfId="481" xr:uid="{00000000-0005-0000-0000-0000E0010000}"/>
    <cellStyle name="Ezres 3 2 2" xfId="482" xr:uid="{00000000-0005-0000-0000-0000E1010000}"/>
    <cellStyle name="Ezres 3 2 2 2" xfId="483" xr:uid="{00000000-0005-0000-0000-0000E2010000}"/>
    <cellStyle name="Ezres 3 2 2 3" xfId="484" xr:uid="{00000000-0005-0000-0000-0000E3010000}"/>
    <cellStyle name="Ezres 3 2 2 4" xfId="485" xr:uid="{00000000-0005-0000-0000-0000E4010000}"/>
    <cellStyle name="Ezres 3 2 3" xfId="486" xr:uid="{00000000-0005-0000-0000-0000E5010000}"/>
    <cellStyle name="Ezres 3 2 3 2" xfId="487" xr:uid="{00000000-0005-0000-0000-0000E6010000}"/>
    <cellStyle name="Ezres 3 2 4" xfId="488" xr:uid="{00000000-0005-0000-0000-0000E7010000}"/>
    <cellStyle name="Ezres 3 2 4 2" xfId="489" xr:uid="{00000000-0005-0000-0000-0000E8010000}"/>
    <cellStyle name="Ezres 3 2 5" xfId="490" xr:uid="{00000000-0005-0000-0000-0000E9010000}"/>
    <cellStyle name="Ezres 3 2 5 2" xfId="491" xr:uid="{00000000-0005-0000-0000-0000EA010000}"/>
    <cellStyle name="Ezres 3 2 6" xfId="492" xr:uid="{00000000-0005-0000-0000-0000EB010000}"/>
    <cellStyle name="Ezres 3 2 7" xfId="493" xr:uid="{00000000-0005-0000-0000-0000EC010000}"/>
    <cellStyle name="Ezres 3 3" xfId="494" xr:uid="{00000000-0005-0000-0000-0000ED010000}"/>
    <cellStyle name="Ezres 3 3 2" xfId="495" xr:uid="{00000000-0005-0000-0000-0000EE010000}"/>
    <cellStyle name="Ezres 3 3 3" xfId="496" xr:uid="{00000000-0005-0000-0000-0000EF010000}"/>
    <cellStyle name="Ezres 3 3 4" xfId="497" xr:uid="{00000000-0005-0000-0000-0000F0010000}"/>
    <cellStyle name="Ezres 3 4" xfId="498" xr:uid="{00000000-0005-0000-0000-0000F1010000}"/>
    <cellStyle name="Ezres 3 4 2" xfId="499" xr:uid="{00000000-0005-0000-0000-0000F2010000}"/>
    <cellStyle name="Ezres 3 5" xfId="500" xr:uid="{00000000-0005-0000-0000-0000F3010000}"/>
    <cellStyle name="Ezres 3 5 2" xfId="501" xr:uid="{00000000-0005-0000-0000-0000F4010000}"/>
    <cellStyle name="Ezres 3 6" xfId="502" xr:uid="{00000000-0005-0000-0000-0000F5010000}"/>
    <cellStyle name="Ezres 3 6 2" xfId="503" xr:uid="{00000000-0005-0000-0000-0000F6010000}"/>
    <cellStyle name="Ezres 3 7" xfId="504" xr:uid="{00000000-0005-0000-0000-0000F7010000}"/>
    <cellStyle name="Ezres 3 8" xfId="505" xr:uid="{00000000-0005-0000-0000-0000F8010000}"/>
    <cellStyle name="Ezres 4" xfId="506" xr:uid="{00000000-0005-0000-0000-0000F9010000}"/>
    <cellStyle name="Ezres 4 2" xfId="507" xr:uid="{00000000-0005-0000-0000-0000FA010000}"/>
    <cellStyle name="Ezres 4 2 2" xfId="508" xr:uid="{00000000-0005-0000-0000-0000FB010000}"/>
    <cellStyle name="Ezres 4 2 2 2" xfId="509" xr:uid="{00000000-0005-0000-0000-0000FC010000}"/>
    <cellStyle name="Ezres 4 2 2 3" xfId="510" xr:uid="{00000000-0005-0000-0000-0000FD010000}"/>
    <cellStyle name="Ezres 4 2 2 4" xfId="511" xr:uid="{00000000-0005-0000-0000-0000FE010000}"/>
    <cellStyle name="Ezres 4 2 3" xfId="512" xr:uid="{00000000-0005-0000-0000-0000FF010000}"/>
    <cellStyle name="Ezres 4 2 3 2" xfId="513" xr:uid="{00000000-0005-0000-0000-000000020000}"/>
    <cellStyle name="Ezres 4 2 4" xfId="514" xr:uid="{00000000-0005-0000-0000-000001020000}"/>
    <cellStyle name="Ezres 4 2 4 2" xfId="515" xr:uid="{00000000-0005-0000-0000-000002020000}"/>
    <cellStyle name="Ezres 4 2 5" xfId="516" xr:uid="{00000000-0005-0000-0000-000003020000}"/>
    <cellStyle name="Ezres 4 2 5 2" xfId="517" xr:uid="{00000000-0005-0000-0000-000004020000}"/>
    <cellStyle name="Ezres 4 2 6" xfId="518" xr:uid="{00000000-0005-0000-0000-000005020000}"/>
    <cellStyle name="Ezres 4 2 7" xfId="519" xr:uid="{00000000-0005-0000-0000-000006020000}"/>
    <cellStyle name="Ezres 4 3" xfId="520" xr:uid="{00000000-0005-0000-0000-000007020000}"/>
    <cellStyle name="Ezres 4 3 2" xfId="521" xr:uid="{00000000-0005-0000-0000-000008020000}"/>
    <cellStyle name="Ezres 4 3 3" xfId="522" xr:uid="{00000000-0005-0000-0000-000009020000}"/>
    <cellStyle name="Ezres 4 3 4" xfId="523" xr:uid="{00000000-0005-0000-0000-00000A020000}"/>
    <cellStyle name="Ezres 4 4" xfId="524" xr:uid="{00000000-0005-0000-0000-00000B020000}"/>
    <cellStyle name="Ezres 4 4 2" xfId="525" xr:uid="{00000000-0005-0000-0000-00000C020000}"/>
    <cellStyle name="Ezres 4 5" xfId="526" xr:uid="{00000000-0005-0000-0000-00000D020000}"/>
    <cellStyle name="Ezres 4 5 2" xfId="527" xr:uid="{00000000-0005-0000-0000-00000E020000}"/>
    <cellStyle name="Ezres 4 6" xfId="528" xr:uid="{00000000-0005-0000-0000-00000F020000}"/>
    <cellStyle name="Ezres 4 6 2" xfId="529" xr:uid="{00000000-0005-0000-0000-000010020000}"/>
    <cellStyle name="Ezres 4 7" xfId="530" xr:uid="{00000000-0005-0000-0000-000011020000}"/>
    <cellStyle name="Ezres 4 8" xfId="531" xr:uid="{00000000-0005-0000-0000-000012020000}"/>
    <cellStyle name="Ezres 5" xfId="532" xr:uid="{00000000-0005-0000-0000-000013020000}"/>
    <cellStyle name="Ezres 5 2" xfId="533" xr:uid="{00000000-0005-0000-0000-000014020000}"/>
    <cellStyle name="Ezres 5 2 2" xfId="534" xr:uid="{00000000-0005-0000-0000-000015020000}"/>
    <cellStyle name="Ezres 5 2 3" xfId="535" xr:uid="{00000000-0005-0000-0000-000016020000}"/>
    <cellStyle name="Ezres 5 2 4" xfId="536" xr:uid="{00000000-0005-0000-0000-000017020000}"/>
    <cellStyle name="Ezres 5 3" xfId="537" xr:uid="{00000000-0005-0000-0000-000018020000}"/>
    <cellStyle name="Ezres 5 3 2" xfId="538" xr:uid="{00000000-0005-0000-0000-000019020000}"/>
    <cellStyle name="Ezres 5 4" xfId="539" xr:uid="{00000000-0005-0000-0000-00001A020000}"/>
    <cellStyle name="Ezres 5 4 2" xfId="540" xr:uid="{00000000-0005-0000-0000-00001B020000}"/>
    <cellStyle name="Ezres 5 5" xfId="541" xr:uid="{00000000-0005-0000-0000-00001C020000}"/>
    <cellStyle name="Ezres 5 5 2" xfId="542" xr:uid="{00000000-0005-0000-0000-00001D020000}"/>
    <cellStyle name="Ezres 5 6" xfId="543" xr:uid="{00000000-0005-0000-0000-00001E020000}"/>
    <cellStyle name="Ezres 5 7" xfId="544" xr:uid="{00000000-0005-0000-0000-00001F020000}"/>
    <cellStyle name="Ezres 6" xfId="545" xr:uid="{00000000-0005-0000-0000-000020020000}"/>
    <cellStyle name="Ezres 6 2" xfId="546" xr:uid="{00000000-0005-0000-0000-000021020000}"/>
    <cellStyle name="Ezres 6 2 2" xfId="547" xr:uid="{00000000-0005-0000-0000-000022020000}"/>
    <cellStyle name="Ezres 6 2 3" xfId="548" xr:uid="{00000000-0005-0000-0000-000023020000}"/>
    <cellStyle name="Ezres 6 2 4" xfId="549" xr:uid="{00000000-0005-0000-0000-000024020000}"/>
    <cellStyle name="Ezres 6 3" xfId="550" xr:uid="{00000000-0005-0000-0000-000025020000}"/>
    <cellStyle name="Ezres 6 3 2" xfId="551" xr:uid="{00000000-0005-0000-0000-000026020000}"/>
    <cellStyle name="Ezres 6 4" xfId="552" xr:uid="{00000000-0005-0000-0000-000027020000}"/>
    <cellStyle name="Ezres 6 4 2" xfId="553" xr:uid="{00000000-0005-0000-0000-000028020000}"/>
    <cellStyle name="Ezres 6 5" xfId="554" xr:uid="{00000000-0005-0000-0000-000029020000}"/>
    <cellStyle name="Ezres 6 5 2" xfId="555" xr:uid="{00000000-0005-0000-0000-00002A020000}"/>
    <cellStyle name="Ezres 6 6" xfId="556" xr:uid="{00000000-0005-0000-0000-00002B020000}"/>
    <cellStyle name="Ezres 6 7" xfId="557" xr:uid="{00000000-0005-0000-0000-00002C020000}"/>
    <cellStyle name="Ezres 7" xfId="558" xr:uid="{00000000-0005-0000-0000-00002D020000}"/>
    <cellStyle name="Ezres 7 2" xfId="559" xr:uid="{00000000-0005-0000-0000-00002E020000}"/>
    <cellStyle name="Ezres 7 2 2" xfId="560" xr:uid="{00000000-0005-0000-0000-00002F020000}"/>
    <cellStyle name="Ezres 7 2 3" xfId="561" xr:uid="{00000000-0005-0000-0000-000030020000}"/>
    <cellStyle name="Ezres 7 2 4" xfId="562" xr:uid="{00000000-0005-0000-0000-000031020000}"/>
    <cellStyle name="Ezres 7 3" xfId="563" xr:uid="{00000000-0005-0000-0000-000032020000}"/>
    <cellStyle name="Ezres 7 3 2" xfId="564" xr:uid="{00000000-0005-0000-0000-000033020000}"/>
    <cellStyle name="Ezres 7 4" xfId="565" xr:uid="{00000000-0005-0000-0000-000034020000}"/>
    <cellStyle name="Ezres 7 4 2" xfId="566" xr:uid="{00000000-0005-0000-0000-000035020000}"/>
    <cellStyle name="Ezres 7 5" xfId="567" xr:uid="{00000000-0005-0000-0000-000036020000}"/>
    <cellStyle name="Ezres 7 5 2" xfId="568" xr:uid="{00000000-0005-0000-0000-000037020000}"/>
    <cellStyle name="Ezres 7 6" xfId="569" xr:uid="{00000000-0005-0000-0000-000038020000}"/>
    <cellStyle name="Ezres 7 7" xfId="570" xr:uid="{00000000-0005-0000-0000-000039020000}"/>
    <cellStyle name="Ezres 8" xfId="571" xr:uid="{00000000-0005-0000-0000-00003A020000}"/>
    <cellStyle name="Ezres 8 2" xfId="572" xr:uid="{00000000-0005-0000-0000-00003B020000}"/>
    <cellStyle name="Ezres 8 2 2" xfId="573" xr:uid="{00000000-0005-0000-0000-00003C020000}"/>
    <cellStyle name="Ezres 8 2 2 2" xfId="574" xr:uid="{00000000-0005-0000-0000-00003D020000}"/>
    <cellStyle name="Ezres 8 2 3" xfId="575" xr:uid="{00000000-0005-0000-0000-00003E020000}"/>
    <cellStyle name="Ezres 8 2 4" xfId="576" xr:uid="{00000000-0005-0000-0000-00003F020000}"/>
    <cellStyle name="Ezres 8 3" xfId="577" xr:uid="{00000000-0005-0000-0000-000040020000}"/>
    <cellStyle name="Ezres 8 3 2" xfId="578" xr:uid="{00000000-0005-0000-0000-000041020000}"/>
    <cellStyle name="Ezres 8 3 3" xfId="579" xr:uid="{00000000-0005-0000-0000-000042020000}"/>
    <cellStyle name="Ezres 8 4" xfId="580" xr:uid="{00000000-0005-0000-0000-000043020000}"/>
    <cellStyle name="Ezres 8 4 2" xfId="581" xr:uid="{00000000-0005-0000-0000-000044020000}"/>
    <cellStyle name="Ezres 8 5" xfId="582" xr:uid="{00000000-0005-0000-0000-000045020000}"/>
    <cellStyle name="Ezres 8 5 2" xfId="583" xr:uid="{00000000-0005-0000-0000-000046020000}"/>
    <cellStyle name="Ezres 8 6" xfId="584" xr:uid="{00000000-0005-0000-0000-000047020000}"/>
    <cellStyle name="Ezres 8 7" xfId="585" xr:uid="{00000000-0005-0000-0000-000048020000}"/>
    <cellStyle name="Ezres 9" xfId="586" xr:uid="{00000000-0005-0000-0000-000049020000}"/>
    <cellStyle name="Ezres 9 2" xfId="587" xr:uid="{00000000-0005-0000-0000-00004A020000}"/>
    <cellStyle name="Ezres 9 3" xfId="588" xr:uid="{00000000-0005-0000-0000-00004B020000}"/>
    <cellStyle name="Ezres 9 4" xfId="589" xr:uid="{00000000-0005-0000-0000-00004C020000}"/>
    <cellStyle name="Normál" xfId="0" builtinId="0"/>
    <cellStyle name="Normál 10" xfId="590" xr:uid="{00000000-0005-0000-0000-00004E020000}"/>
    <cellStyle name="Normál 2" xfId="591" xr:uid="{00000000-0005-0000-0000-00004F020000}"/>
    <cellStyle name="Normál 2 2" xfId="592" xr:uid="{00000000-0005-0000-0000-000050020000}"/>
    <cellStyle name="Normál 2 2 2" xfId="593" xr:uid="{00000000-0005-0000-0000-000051020000}"/>
    <cellStyle name="Normál 2 3" xfId="594" xr:uid="{00000000-0005-0000-0000-000052020000}"/>
    <cellStyle name="Normál 2_melléklet_3_kiadás_9000_121221_penzugy" xfId="595" xr:uid="{00000000-0005-0000-0000-000053020000}"/>
    <cellStyle name="Normál 3" xfId="596" xr:uid="{00000000-0005-0000-0000-000054020000}"/>
    <cellStyle name="Normál 3 2" xfId="597" xr:uid="{00000000-0005-0000-0000-000055020000}"/>
    <cellStyle name="Normál 4" xfId="598" xr:uid="{00000000-0005-0000-0000-000056020000}"/>
    <cellStyle name="Normál 4 2" xfId="599" xr:uid="{00000000-0005-0000-0000-000057020000}"/>
    <cellStyle name="Normál 4 3" xfId="600" xr:uid="{00000000-0005-0000-0000-000058020000}"/>
    <cellStyle name="Normál 5" xfId="601" xr:uid="{00000000-0005-0000-0000-000059020000}"/>
    <cellStyle name="Normál 5 2" xfId="602" xr:uid="{00000000-0005-0000-0000-00005A020000}"/>
    <cellStyle name="Normál 6" xfId="603" xr:uid="{00000000-0005-0000-0000-00005B020000}"/>
    <cellStyle name="Normál 6 2" xfId="604" xr:uid="{00000000-0005-0000-0000-00005C020000}"/>
    <cellStyle name="Normál 7" xfId="605" xr:uid="{00000000-0005-0000-0000-00005D020000}"/>
    <cellStyle name="Normál 7 2" xfId="606" xr:uid="{00000000-0005-0000-0000-00005E020000}"/>
    <cellStyle name="Normál 8" xfId="607" xr:uid="{00000000-0005-0000-0000-00005F020000}"/>
    <cellStyle name="Normál 8 2" xfId="608" xr:uid="{00000000-0005-0000-0000-000060020000}"/>
    <cellStyle name="Normál 9" xfId="609" xr:uid="{00000000-0005-0000-0000-000061020000}"/>
    <cellStyle name="Normal_APUT202" xfId="610" xr:uid="{00000000-0005-0000-0000-000062020000}"/>
    <cellStyle name="Pénznem 2" xfId="611" xr:uid="{00000000-0005-0000-0000-000063020000}"/>
    <cellStyle name="Pénznem 2 2" xfId="612" xr:uid="{00000000-0005-0000-0000-000064020000}"/>
    <cellStyle name="Pénznem 2 2 2" xfId="613" xr:uid="{00000000-0005-0000-0000-000065020000}"/>
    <cellStyle name="Pénznem 2 2 2 2" xfId="614" xr:uid="{00000000-0005-0000-0000-000066020000}"/>
    <cellStyle name="Pénznem 2 2 2 3" xfId="615" xr:uid="{00000000-0005-0000-0000-000067020000}"/>
    <cellStyle name="Pénznem 2 2 2 4" xfId="616" xr:uid="{00000000-0005-0000-0000-000068020000}"/>
    <cellStyle name="Pénznem 2 2 3" xfId="617" xr:uid="{00000000-0005-0000-0000-000069020000}"/>
    <cellStyle name="Pénznem 2 2 3 2" xfId="618" xr:uid="{00000000-0005-0000-0000-00006A020000}"/>
    <cellStyle name="Pénznem 2 2 4" xfId="619" xr:uid="{00000000-0005-0000-0000-00006B020000}"/>
    <cellStyle name="Pénznem 2 2 4 2" xfId="620" xr:uid="{00000000-0005-0000-0000-00006C020000}"/>
    <cellStyle name="Pénznem 2 2 5" xfId="621" xr:uid="{00000000-0005-0000-0000-00006D020000}"/>
    <cellStyle name="Pénznem 2 2 5 2" xfId="622" xr:uid="{00000000-0005-0000-0000-00006E020000}"/>
    <cellStyle name="Pénznem 2 2 6" xfId="623" xr:uid="{00000000-0005-0000-0000-00006F020000}"/>
    <cellStyle name="Pénznem 2 2 7" xfId="624" xr:uid="{00000000-0005-0000-0000-000070020000}"/>
    <cellStyle name="Pénznem 2 3" xfId="625" xr:uid="{00000000-0005-0000-0000-000071020000}"/>
    <cellStyle name="Pénznem 2 3 2" xfId="626" xr:uid="{00000000-0005-0000-0000-000072020000}"/>
    <cellStyle name="Pénznem 2 3 3" xfId="627" xr:uid="{00000000-0005-0000-0000-000073020000}"/>
    <cellStyle name="Pénznem 2 3 4" xfId="628" xr:uid="{00000000-0005-0000-0000-000074020000}"/>
    <cellStyle name="Pénznem 2 4" xfId="629" xr:uid="{00000000-0005-0000-0000-000075020000}"/>
    <cellStyle name="Pénznem 2 4 2" xfId="630" xr:uid="{00000000-0005-0000-0000-000076020000}"/>
    <cellStyle name="Pénznem 2 5" xfId="631" xr:uid="{00000000-0005-0000-0000-000077020000}"/>
    <cellStyle name="Pénznem 2 5 2" xfId="632" xr:uid="{00000000-0005-0000-0000-000078020000}"/>
    <cellStyle name="Pénznem 2 6" xfId="633" xr:uid="{00000000-0005-0000-0000-000079020000}"/>
    <cellStyle name="Pénznem 2 6 2" xfId="634" xr:uid="{00000000-0005-0000-0000-00007A020000}"/>
    <cellStyle name="Pénznem 2 7" xfId="635" xr:uid="{00000000-0005-0000-0000-00007B020000}"/>
    <cellStyle name="Pénznem 2 8" xfId="636" xr:uid="{00000000-0005-0000-0000-00007C020000}"/>
    <cellStyle name="Pénznem 3" xfId="637" xr:uid="{00000000-0005-0000-0000-00007D020000}"/>
    <cellStyle name="Pénznem 3 2" xfId="638" xr:uid="{00000000-0005-0000-0000-00007E020000}"/>
    <cellStyle name="Pénznem 3 2 2" xfId="639" xr:uid="{00000000-0005-0000-0000-00007F020000}"/>
    <cellStyle name="Pénznem 3 2 3" xfId="640" xr:uid="{00000000-0005-0000-0000-000080020000}"/>
    <cellStyle name="Pénznem 3 2 4" xfId="641" xr:uid="{00000000-0005-0000-0000-000081020000}"/>
    <cellStyle name="Pénznem 3 3" xfId="642" xr:uid="{00000000-0005-0000-0000-000082020000}"/>
    <cellStyle name="Pénznem 3 3 2" xfId="643" xr:uid="{00000000-0005-0000-0000-000083020000}"/>
    <cellStyle name="Pénznem 3 4" xfId="644" xr:uid="{00000000-0005-0000-0000-000084020000}"/>
    <cellStyle name="Pénznem 3 4 2" xfId="645" xr:uid="{00000000-0005-0000-0000-000085020000}"/>
    <cellStyle name="Pénznem 3 5" xfId="646" xr:uid="{00000000-0005-0000-0000-000086020000}"/>
    <cellStyle name="Pénznem 3 5 2" xfId="647" xr:uid="{00000000-0005-0000-0000-000087020000}"/>
    <cellStyle name="Pénznem 3 6" xfId="648" xr:uid="{00000000-0005-0000-0000-000088020000}"/>
    <cellStyle name="Pénznem 3 7" xfId="649" xr:uid="{00000000-0005-0000-0000-000089020000}"/>
    <cellStyle name="Pénznem 4" xfId="650" xr:uid="{00000000-0005-0000-0000-00008A020000}"/>
    <cellStyle name="Pénznem 4 2" xfId="651" xr:uid="{00000000-0005-0000-0000-00008B020000}"/>
    <cellStyle name="Pénznem 4 2 2" xfId="652" xr:uid="{00000000-0005-0000-0000-00008C020000}"/>
    <cellStyle name="Pénznem 4 2 2 2" xfId="653" xr:uid="{00000000-0005-0000-0000-00008D020000}"/>
    <cellStyle name="Pénznem 4 2 2 3" xfId="654" xr:uid="{00000000-0005-0000-0000-00008E020000}"/>
    <cellStyle name="Pénznem 4 2 2 4" xfId="655" xr:uid="{00000000-0005-0000-0000-00008F020000}"/>
    <cellStyle name="Pénznem 4 2 3" xfId="656" xr:uid="{00000000-0005-0000-0000-000090020000}"/>
    <cellStyle name="Pénznem 4 2 3 2" xfId="657" xr:uid="{00000000-0005-0000-0000-000091020000}"/>
    <cellStyle name="Pénznem 4 2 4" xfId="658" xr:uid="{00000000-0005-0000-0000-000092020000}"/>
    <cellStyle name="Pénznem 4 2 4 2" xfId="659" xr:uid="{00000000-0005-0000-0000-000093020000}"/>
    <cellStyle name="Pénznem 4 2 5" xfId="660" xr:uid="{00000000-0005-0000-0000-000094020000}"/>
    <cellStyle name="Pénznem 4 2 5 2" xfId="661" xr:uid="{00000000-0005-0000-0000-000095020000}"/>
    <cellStyle name="Pénznem 4 2 6" xfId="662" xr:uid="{00000000-0005-0000-0000-000096020000}"/>
    <cellStyle name="Pénznem 4 2 7" xfId="663" xr:uid="{00000000-0005-0000-0000-000097020000}"/>
    <cellStyle name="Pénznem 4 3" xfId="664" xr:uid="{00000000-0005-0000-0000-000098020000}"/>
    <cellStyle name="Pénznem 4 3 2" xfId="665" xr:uid="{00000000-0005-0000-0000-000099020000}"/>
    <cellStyle name="Pénznem 4 3 3" xfId="666" xr:uid="{00000000-0005-0000-0000-00009A020000}"/>
    <cellStyle name="Pénznem 4 3 4" xfId="667" xr:uid="{00000000-0005-0000-0000-00009B020000}"/>
    <cellStyle name="Pénznem 4 4" xfId="668" xr:uid="{00000000-0005-0000-0000-00009C020000}"/>
    <cellStyle name="Pénznem 4 4 2" xfId="669" xr:uid="{00000000-0005-0000-0000-00009D020000}"/>
    <cellStyle name="Pénznem 4 5" xfId="670" xr:uid="{00000000-0005-0000-0000-00009E020000}"/>
    <cellStyle name="Pénznem 4 5 2" xfId="671" xr:uid="{00000000-0005-0000-0000-00009F020000}"/>
    <cellStyle name="Pénznem 4 6" xfId="672" xr:uid="{00000000-0005-0000-0000-0000A0020000}"/>
    <cellStyle name="Pénznem 4 6 2" xfId="673" xr:uid="{00000000-0005-0000-0000-0000A1020000}"/>
    <cellStyle name="Pénznem 4 7" xfId="674" xr:uid="{00000000-0005-0000-0000-0000A2020000}"/>
    <cellStyle name="Pénznem 4 8" xfId="675" xr:uid="{00000000-0005-0000-0000-0000A3020000}"/>
    <cellStyle name="Pénznem 5" xfId="676" xr:uid="{00000000-0005-0000-0000-0000A4020000}"/>
    <cellStyle name="Pénznem 5 2" xfId="677" xr:uid="{00000000-0005-0000-0000-0000A5020000}"/>
    <cellStyle name="Pénznem 5 2 2" xfId="678" xr:uid="{00000000-0005-0000-0000-0000A6020000}"/>
    <cellStyle name="Pénznem 5 2 3" xfId="679" xr:uid="{00000000-0005-0000-0000-0000A7020000}"/>
    <cellStyle name="Pénznem 5 2 4" xfId="680" xr:uid="{00000000-0005-0000-0000-0000A8020000}"/>
    <cellStyle name="Pénznem 5 3" xfId="681" xr:uid="{00000000-0005-0000-0000-0000A9020000}"/>
    <cellStyle name="Pénznem 5 3 2" xfId="682" xr:uid="{00000000-0005-0000-0000-0000AA020000}"/>
    <cellStyle name="Pénznem 5 4" xfId="683" xr:uid="{00000000-0005-0000-0000-0000AB020000}"/>
    <cellStyle name="Pénznem 5 4 2" xfId="684" xr:uid="{00000000-0005-0000-0000-0000AC020000}"/>
    <cellStyle name="Pénznem 5 5" xfId="685" xr:uid="{00000000-0005-0000-0000-0000AD020000}"/>
    <cellStyle name="Pénznem 5 5 2" xfId="686" xr:uid="{00000000-0005-0000-0000-0000AE020000}"/>
    <cellStyle name="Pénznem 5 6" xfId="687" xr:uid="{00000000-0005-0000-0000-0000AF020000}"/>
    <cellStyle name="Pénznem 5 7" xfId="688" xr:uid="{00000000-0005-0000-0000-0000B0020000}"/>
    <cellStyle name="Pénznem 6" xfId="689" xr:uid="{00000000-0005-0000-0000-0000B1020000}"/>
    <cellStyle name="Pénznem 6 2" xfId="690" xr:uid="{00000000-0005-0000-0000-0000B2020000}"/>
    <cellStyle name="Pénznem 6 2 2" xfId="691" xr:uid="{00000000-0005-0000-0000-0000B3020000}"/>
    <cellStyle name="Pénznem 6 2 3" xfId="692" xr:uid="{00000000-0005-0000-0000-0000B4020000}"/>
    <cellStyle name="Pénznem 6 2 4" xfId="693" xr:uid="{00000000-0005-0000-0000-0000B5020000}"/>
    <cellStyle name="Pénznem 6 3" xfId="694" xr:uid="{00000000-0005-0000-0000-0000B6020000}"/>
    <cellStyle name="Pénznem 6 3 2" xfId="695" xr:uid="{00000000-0005-0000-0000-0000B7020000}"/>
    <cellStyle name="Pénznem 6 4" xfId="696" xr:uid="{00000000-0005-0000-0000-0000B8020000}"/>
    <cellStyle name="Pénznem 6 4 2" xfId="697" xr:uid="{00000000-0005-0000-0000-0000B9020000}"/>
    <cellStyle name="Pénznem 6 5" xfId="698" xr:uid="{00000000-0005-0000-0000-0000BA020000}"/>
    <cellStyle name="Pénznem 6 5 2" xfId="699" xr:uid="{00000000-0005-0000-0000-0000BB020000}"/>
    <cellStyle name="Pénznem 6 6" xfId="700" xr:uid="{00000000-0005-0000-0000-0000BC020000}"/>
    <cellStyle name="Pénznem 6 7" xfId="701" xr:uid="{00000000-0005-0000-0000-0000BD020000}"/>
    <cellStyle name="Stílus 1" xfId="702" xr:uid="{00000000-0005-0000-0000-0000BE020000}"/>
    <cellStyle name="Stílus 4" xfId="703" xr:uid="{00000000-0005-0000-0000-0000BF020000}"/>
    <cellStyle name="Stílus 4 2" xfId="704" xr:uid="{00000000-0005-0000-0000-0000C0020000}"/>
    <cellStyle name="Stílus 4 3" xfId="705" xr:uid="{00000000-0005-0000-0000-0000C1020000}"/>
    <cellStyle name="Százalék 2" xfId="706" xr:uid="{00000000-0005-0000-0000-0000C2020000}"/>
    <cellStyle name="Százalék 3" xfId="707" xr:uid="{00000000-0005-0000-0000-0000C3020000}"/>
    <cellStyle name="Százalék 3 2" xfId="708" xr:uid="{00000000-0005-0000-0000-0000C4020000}"/>
    <cellStyle name="Százalék 3 3" xfId="709" xr:uid="{00000000-0005-0000-0000-0000C5020000}"/>
    <cellStyle name="Százalék 3 4" xfId="710" xr:uid="{00000000-0005-0000-0000-0000C6020000}"/>
    <cellStyle name="Százalék 4" xfId="711" xr:uid="{00000000-0005-0000-0000-0000C7020000}"/>
    <cellStyle name="Százalék 5" xfId="712" xr:uid="{00000000-0005-0000-0000-0000C8020000}"/>
    <cellStyle name="Százalék 6" xfId="713" xr:uid="{00000000-0005-0000-0000-0000C9020000}"/>
    <cellStyle name="Százalék 6 2" xfId="714" xr:uid="{00000000-0005-0000-0000-0000CA020000}"/>
    <cellStyle name="Százalék 7" xfId="715" xr:uid="{00000000-0005-0000-0000-0000CB020000}"/>
    <cellStyle name="Százalék 8" xfId="716" xr:uid="{00000000-0005-0000-0000-0000CC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tabSelected="1" zoomScale="130" zoomScaleNormal="130" zoomScaleSheetLayoutView="130" workbookViewId="0">
      <selection activeCell="A3" sqref="A3:G3"/>
    </sheetView>
  </sheetViews>
  <sheetFormatPr defaultColWidth="11.42578125" defaultRowHeight="11.25" x14ac:dyDescent="0.2"/>
  <cols>
    <col min="1" max="1" width="2.5703125" style="16" customWidth="1"/>
    <col min="2" max="2" width="2.7109375" style="16" customWidth="1"/>
    <col min="3" max="3" width="63.85546875" style="16" customWidth="1"/>
    <col min="4" max="4" width="14" style="16" customWidth="1"/>
    <col min="5" max="5" width="13.85546875" style="16" customWidth="1"/>
    <col min="6" max="7" width="14.140625" style="16" customWidth="1"/>
    <col min="8" max="16384" width="11.42578125" style="16"/>
  </cols>
  <sheetData>
    <row r="1" spans="1:8" s="15" customFormat="1" ht="52.9" customHeight="1" x14ac:dyDescent="0.3">
      <c r="G1" s="50" t="s">
        <v>65</v>
      </c>
      <c r="H1" s="32"/>
    </row>
    <row r="2" spans="1:8" ht="75.75" customHeight="1" x14ac:dyDescent="0.2">
      <c r="A2" s="78" t="s">
        <v>70</v>
      </c>
      <c r="B2" s="78"/>
      <c r="C2" s="78"/>
      <c r="D2" s="78"/>
      <c r="E2" s="78"/>
      <c r="F2" s="78"/>
      <c r="G2" s="78"/>
    </row>
    <row r="3" spans="1:8" ht="15" customHeight="1" x14ac:dyDescent="0.2">
      <c r="A3" s="101" t="s">
        <v>43</v>
      </c>
      <c r="B3" s="102"/>
      <c r="C3" s="102"/>
      <c r="D3" s="102"/>
      <c r="E3" s="102"/>
      <c r="F3" s="102"/>
      <c r="G3" s="102"/>
    </row>
    <row r="4" spans="1:8" ht="25.5" customHeight="1" thickBot="1" x14ac:dyDescent="0.35">
      <c r="G4" s="65" t="s">
        <v>44</v>
      </c>
      <c r="H4" s="31"/>
    </row>
    <row r="5" spans="1:8" s="18" customFormat="1" ht="47.25" customHeight="1" thickBot="1" x14ac:dyDescent="0.25">
      <c r="A5" s="103" t="s">
        <v>37</v>
      </c>
      <c r="B5" s="104"/>
      <c r="C5" s="105"/>
      <c r="D5" s="89" t="s">
        <v>39</v>
      </c>
      <c r="E5" s="90"/>
      <c r="F5" s="90"/>
      <c r="G5" s="91"/>
    </row>
    <row r="6" spans="1:8" s="18" customFormat="1" ht="16.5" customHeight="1" x14ac:dyDescent="0.2">
      <c r="A6" s="83" t="s">
        <v>38</v>
      </c>
      <c r="B6" s="84"/>
      <c r="C6" s="85"/>
      <c r="D6" s="79" t="s">
        <v>67</v>
      </c>
      <c r="E6" s="79" t="s">
        <v>68</v>
      </c>
      <c r="F6" s="79" t="s">
        <v>66</v>
      </c>
      <c r="G6" s="81" t="s">
        <v>69</v>
      </c>
    </row>
    <row r="7" spans="1:8" s="17" customFormat="1" ht="24.75" customHeight="1" thickBot="1" x14ac:dyDescent="0.2">
      <c r="A7" s="86"/>
      <c r="B7" s="87"/>
      <c r="C7" s="88"/>
      <c r="D7" s="80"/>
      <c r="E7" s="80"/>
      <c r="F7" s="80"/>
      <c r="G7" s="82"/>
    </row>
    <row r="8" spans="1:8" s="19" customFormat="1" ht="26.25" customHeight="1" x14ac:dyDescent="0.2">
      <c r="A8" s="106" t="s">
        <v>2</v>
      </c>
      <c r="B8" s="107"/>
      <c r="C8" s="108"/>
      <c r="D8" s="70"/>
      <c r="E8" s="70"/>
      <c r="F8" s="69"/>
      <c r="G8" s="71"/>
    </row>
    <row r="9" spans="1:8" s="17" customFormat="1" ht="10.5" x14ac:dyDescent="0.15">
      <c r="A9" s="9"/>
      <c r="B9" s="10" t="s">
        <v>48</v>
      </c>
      <c r="C9" s="10"/>
      <c r="D9" s="40">
        <f>SUM(D10:D13)</f>
        <v>13954642</v>
      </c>
      <c r="E9" s="40">
        <f>SUM(E10:E13)</f>
        <v>14193193</v>
      </c>
      <c r="F9" s="40">
        <f>SUM(F10:F13)</f>
        <v>14853722</v>
      </c>
      <c r="G9" s="40">
        <f>SUM(G10:G13)</f>
        <v>15596408.100000001</v>
      </c>
    </row>
    <row r="10" spans="1:8" s="20" customFormat="1" ht="10.35" customHeight="1" x14ac:dyDescent="0.2">
      <c r="A10" s="2"/>
      <c r="B10" s="1"/>
      <c r="C10" s="11" t="s">
        <v>25</v>
      </c>
      <c r="D10" s="41">
        <v>9182946</v>
      </c>
      <c r="E10" s="41">
        <v>9488404</v>
      </c>
      <c r="F10" s="41">
        <v>9652591</v>
      </c>
      <c r="G10" s="41">
        <f>+F10*1.05</f>
        <v>10135220.550000001</v>
      </c>
    </row>
    <row r="11" spans="1:8" s="20" customFormat="1" ht="10.35" customHeight="1" x14ac:dyDescent="0.2">
      <c r="A11" s="2"/>
      <c r="B11" s="1"/>
      <c r="C11" s="11" t="s">
        <v>14</v>
      </c>
      <c r="D11" s="41">
        <v>20545</v>
      </c>
      <c r="E11" s="41"/>
      <c r="F11" s="41"/>
      <c r="G11" s="41"/>
    </row>
    <row r="12" spans="1:8" s="20" customFormat="1" ht="10.35" customHeight="1" x14ac:dyDescent="0.2">
      <c r="A12" s="2"/>
      <c r="B12" s="1"/>
      <c r="C12" s="11" t="s">
        <v>49</v>
      </c>
      <c r="D12" s="49">
        <v>0</v>
      </c>
      <c r="E12" s="41"/>
      <c r="F12" s="41"/>
      <c r="G12" s="41"/>
    </row>
    <row r="13" spans="1:8" s="20" customFormat="1" ht="10.35" customHeight="1" x14ac:dyDescent="0.2">
      <c r="A13" s="2"/>
      <c r="B13" s="1"/>
      <c r="C13" s="11" t="s">
        <v>50</v>
      </c>
      <c r="D13" s="41">
        <v>4751151</v>
      </c>
      <c r="E13" s="41">
        <v>4704789</v>
      </c>
      <c r="F13" s="41">
        <v>5201131</v>
      </c>
      <c r="G13" s="41">
        <f>+F13*1.05</f>
        <v>5461187.5499999998</v>
      </c>
    </row>
    <row r="14" spans="1:8" s="21" customFormat="1" ht="10.35" customHeight="1" x14ac:dyDescent="0.2">
      <c r="A14" s="3"/>
      <c r="B14" s="4" t="s">
        <v>15</v>
      </c>
      <c r="C14" s="13"/>
      <c r="D14" s="42">
        <f>SUM(D15:D16)</f>
        <v>21229099</v>
      </c>
      <c r="E14" s="42">
        <f>SUM(E15:E16)</f>
        <v>21269110</v>
      </c>
      <c r="F14" s="42">
        <f>SUM(F15:F16)</f>
        <v>23623940</v>
      </c>
      <c r="G14" s="42">
        <f>SUM(G15:G16)</f>
        <v>24805137</v>
      </c>
    </row>
    <row r="15" spans="1:8" s="20" customFormat="1" ht="9.75" customHeight="1" x14ac:dyDescent="0.2">
      <c r="A15" s="2"/>
      <c r="B15" s="1"/>
      <c r="C15" s="11" t="s">
        <v>51</v>
      </c>
      <c r="D15" s="41">
        <v>20937460</v>
      </c>
      <c r="E15" s="41">
        <v>20999110</v>
      </c>
      <c r="F15" s="41">
        <v>23305869</v>
      </c>
      <c r="G15" s="41">
        <f t="shared" ref="G15:G17" si="0">+F15*1.05</f>
        <v>24471162.449999999</v>
      </c>
    </row>
    <row r="16" spans="1:8" s="20" customFormat="1" ht="10.35" customHeight="1" x14ac:dyDescent="0.2">
      <c r="A16" s="2"/>
      <c r="B16" s="1"/>
      <c r="C16" s="11" t="s">
        <v>52</v>
      </c>
      <c r="D16" s="41">
        <v>291639</v>
      </c>
      <c r="E16" s="41">
        <v>270000</v>
      </c>
      <c r="F16" s="41">
        <v>318071</v>
      </c>
      <c r="G16" s="41">
        <f t="shared" si="0"/>
        <v>333974.55</v>
      </c>
    </row>
    <row r="17" spans="1:7" s="23" customFormat="1" ht="10.5" x14ac:dyDescent="0.2">
      <c r="A17" s="7"/>
      <c r="B17" s="8" t="s">
        <v>16</v>
      </c>
      <c r="C17" s="22"/>
      <c r="D17" s="42">
        <v>9638586</v>
      </c>
      <c r="E17" s="42">
        <v>6955601</v>
      </c>
      <c r="F17" s="42">
        <v>9212884</v>
      </c>
      <c r="G17" s="42">
        <f t="shared" si="0"/>
        <v>9673528.2000000011</v>
      </c>
    </row>
    <row r="18" spans="1:7" s="21" customFormat="1" ht="10.35" customHeight="1" x14ac:dyDescent="0.2">
      <c r="A18" s="3"/>
      <c r="B18" s="4" t="s">
        <v>18</v>
      </c>
      <c r="C18" s="13"/>
      <c r="D18" s="42">
        <f>SUM(D19:D20)</f>
        <v>366375</v>
      </c>
      <c r="E18" s="42">
        <f>SUM(E19:E20)</f>
        <v>1000</v>
      </c>
      <c r="F18" s="42">
        <f>SUM(F19:F20)</f>
        <v>2205</v>
      </c>
      <c r="G18" s="42">
        <f>SUM(G19:G20)</f>
        <v>2315.25</v>
      </c>
    </row>
    <row r="19" spans="1:7" s="20" customFormat="1" ht="10.35" customHeight="1" x14ac:dyDescent="0.2">
      <c r="A19" s="2"/>
      <c r="B19" s="1"/>
      <c r="C19" s="11" t="s">
        <v>53</v>
      </c>
      <c r="D19" s="41">
        <v>3005</v>
      </c>
      <c r="E19" s="41">
        <v>1000</v>
      </c>
      <c r="F19" s="41">
        <v>2205</v>
      </c>
      <c r="G19" s="41">
        <f t="shared" ref="G19" si="1">+F19*1.05</f>
        <v>2315.25</v>
      </c>
    </row>
    <row r="20" spans="1:7" s="20" customFormat="1" ht="10.35" customHeight="1" x14ac:dyDescent="0.2">
      <c r="A20" s="2"/>
      <c r="B20" s="1"/>
      <c r="C20" s="11" t="s">
        <v>54</v>
      </c>
      <c r="D20" s="41">
        <v>363370</v>
      </c>
      <c r="E20" s="41"/>
      <c r="F20" s="41"/>
      <c r="G20" s="41"/>
    </row>
    <row r="21" spans="1:7" s="24" customFormat="1" ht="12" x14ac:dyDescent="0.2">
      <c r="A21" s="5"/>
      <c r="B21" s="97" t="s">
        <v>30</v>
      </c>
      <c r="C21" s="98"/>
      <c r="D21" s="43">
        <f>D9+D14+D17+D18</f>
        <v>45188702</v>
      </c>
      <c r="E21" s="43">
        <f>E9+E14+E17+E18</f>
        <v>42418904</v>
      </c>
      <c r="F21" s="43">
        <f>F9+F14+F17+F18</f>
        <v>47692751</v>
      </c>
      <c r="G21" s="43">
        <f>G9+G14+G17+G18</f>
        <v>50077388.550000004</v>
      </c>
    </row>
    <row r="22" spans="1:7" s="21" customFormat="1" ht="10.35" customHeight="1" x14ac:dyDescent="0.2">
      <c r="A22" s="3"/>
      <c r="B22" s="4" t="s">
        <v>55</v>
      </c>
      <c r="C22" s="13"/>
      <c r="D22" s="42">
        <f>SUM(D23:D25)</f>
        <v>493</v>
      </c>
      <c r="E22" s="42">
        <f>SUM(E23:E25)</f>
        <v>0</v>
      </c>
      <c r="F22" s="42">
        <f>SUM(F23:F25)</f>
        <v>0</v>
      </c>
      <c r="G22" s="42">
        <f>SUM(G23:G25)</f>
        <v>0</v>
      </c>
    </row>
    <row r="23" spans="1:7" s="20" customFormat="1" ht="10.35" customHeight="1" x14ac:dyDescent="0.2">
      <c r="A23" s="2"/>
      <c r="B23" s="1"/>
      <c r="C23" s="11" t="s">
        <v>26</v>
      </c>
      <c r="D23" s="49"/>
      <c r="E23" s="41"/>
      <c r="F23" s="41"/>
      <c r="G23" s="41"/>
    </row>
    <row r="24" spans="1:7" s="20" customFormat="1" ht="10.35" customHeight="1" x14ac:dyDescent="0.2">
      <c r="A24" s="2"/>
      <c r="B24" s="1"/>
      <c r="C24" s="11" t="s">
        <v>49</v>
      </c>
      <c r="D24" s="49"/>
      <c r="E24" s="41"/>
      <c r="F24" s="41"/>
      <c r="G24" s="41"/>
    </row>
    <row r="25" spans="1:7" s="20" customFormat="1" ht="10.35" customHeight="1" x14ac:dyDescent="0.2">
      <c r="A25" s="2"/>
      <c r="B25" s="1"/>
      <c r="C25" s="11" t="s">
        <v>50</v>
      </c>
      <c r="D25" s="41">
        <v>493</v>
      </c>
      <c r="E25" s="41"/>
      <c r="F25" s="41"/>
      <c r="G25" s="41"/>
    </row>
    <row r="26" spans="1:7" s="21" customFormat="1" ht="10.5" x14ac:dyDescent="0.2">
      <c r="A26" s="3"/>
      <c r="B26" s="4" t="s">
        <v>17</v>
      </c>
      <c r="C26" s="13"/>
      <c r="D26" s="42">
        <v>557176</v>
      </c>
      <c r="E26" s="42">
        <v>284800</v>
      </c>
      <c r="F26" s="42">
        <f>+E26*1.05+500000+2271223</f>
        <v>3070263</v>
      </c>
      <c r="G26" s="42">
        <f>+F26*1.05</f>
        <v>3223776.15</v>
      </c>
    </row>
    <row r="27" spans="1:7" s="21" customFormat="1" ht="10.35" customHeight="1" x14ac:dyDescent="0.2">
      <c r="A27" s="3"/>
      <c r="B27" s="4" t="s">
        <v>19</v>
      </c>
      <c r="C27" s="13"/>
      <c r="D27" s="42">
        <f>SUM(D28:D29)</f>
        <v>33192</v>
      </c>
      <c r="E27" s="42">
        <f>SUM(E28:E29)</f>
        <v>122000</v>
      </c>
      <c r="F27" s="42">
        <f>SUM(F28:F29)</f>
        <v>170120</v>
      </c>
      <c r="G27" s="42">
        <f>SUM(G28:G29)</f>
        <v>178626</v>
      </c>
    </row>
    <row r="28" spans="1:7" s="20" customFormat="1" ht="10.35" customHeight="1" x14ac:dyDescent="0.2">
      <c r="A28" s="2"/>
      <c r="B28" s="1"/>
      <c r="C28" s="11" t="s">
        <v>53</v>
      </c>
      <c r="D28" s="41">
        <v>21863</v>
      </c>
      <c r="E28" s="41">
        <v>2000</v>
      </c>
      <c r="F28" s="41">
        <v>19607</v>
      </c>
      <c r="G28" s="41">
        <f t="shared" ref="G28:G29" si="2">+F28*1.05</f>
        <v>20587.350000000002</v>
      </c>
    </row>
    <row r="29" spans="1:7" s="20" customFormat="1" ht="10.35" customHeight="1" x14ac:dyDescent="0.2">
      <c r="A29" s="2"/>
      <c r="B29" s="1"/>
      <c r="C29" s="11" t="s">
        <v>54</v>
      </c>
      <c r="D29" s="41">
        <v>11329</v>
      </c>
      <c r="E29" s="41">
        <v>120000</v>
      </c>
      <c r="F29" s="41">
        <v>150513</v>
      </c>
      <c r="G29" s="41">
        <f t="shared" si="2"/>
        <v>158038.65</v>
      </c>
    </row>
    <row r="30" spans="1:7" s="24" customFormat="1" ht="12" x14ac:dyDescent="0.2">
      <c r="A30" s="5"/>
      <c r="B30" s="6" t="s">
        <v>33</v>
      </c>
      <c r="C30" s="12"/>
      <c r="D30" s="43">
        <f>D22+D26+D27</f>
        <v>590861</v>
      </c>
      <c r="E30" s="43">
        <f>E22+E26+E27</f>
        <v>406800</v>
      </c>
      <c r="F30" s="43">
        <f>F22+F26+F27</f>
        <v>3240383</v>
      </c>
      <c r="G30" s="43">
        <f>G22+G26+G27</f>
        <v>3402402.15</v>
      </c>
    </row>
    <row r="31" spans="1:7" s="30" customFormat="1" ht="21" customHeight="1" x14ac:dyDescent="0.2">
      <c r="A31" s="52" t="s">
        <v>34</v>
      </c>
      <c r="B31" s="53"/>
      <c r="C31" s="54"/>
      <c r="D31" s="55">
        <f>D21+D30</f>
        <v>45779563</v>
      </c>
      <c r="E31" s="55">
        <f>E21+E30</f>
        <v>42825704</v>
      </c>
      <c r="F31" s="55">
        <f>F21+F30</f>
        <v>50933134</v>
      </c>
      <c r="G31" s="56">
        <f>G21+G30</f>
        <v>53479790.700000003</v>
      </c>
    </row>
    <row r="32" spans="1:7" s="17" customFormat="1" ht="10.5" x14ac:dyDescent="0.15">
      <c r="A32" s="9"/>
      <c r="B32" s="10" t="s">
        <v>20</v>
      </c>
      <c r="C32" s="14"/>
      <c r="D32" s="48"/>
      <c r="E32" s="40"/>
      <c r="F32" s="40"/>
      <c r="G32" s="44"/>
    </row>
    <row r="33" spans="1:7" s="20" customFormat="1" ht="10.35" customHeight="1" x14ac:dyDescent="0.2">
      <c r="A33" s="2"/>
      <c r="B33" s="1"/>
      <c r="C33" s="11" t="s">
        <v>56</v>
      </c>
      <c r="D33" s="36"/>
      <c r="E33" s="36">
        <v>2000000</v>
      </c>
      <c r="F33" s="41">
        <v>2000000</v>
      </c>
      <c r="G33" s="41">
        <v>2000000</v>
      </c>
    </row>
    <row r="34" spans="1:7" s="20" customFormat="1" ht="10.35" customHeight="1" x14ac:dyDescent="0.2">
      <c r="A34" s="2"/>
      <c r="B34" s="1"/>
      <c r="C34" s="11" t="s">
        <v>31</v>
      </c>
      <c r="D34" s="36"/>
      <c r="E34" s="36"/>
      <c r="F34" s="41"/>
      <c r="G34" s="45"/>
    </row>
    <row r="35" spans="1:7" s="20" customFormat="1" ht="10.35" customHeight="1" x14ac:dyDescent="0.2">
      <c r="A35" s="2"/>
      <c r="B35" s="1"/>
      <c r="C35" s="11" t="s">
        <v>35</v>
      </c>
      <c r="D35" s="36">
        <v>83000000</v>
      </c>
      <c r="E35" s="36"/>
      <c r="F35" s="41"/>
      <c r="G35" s="45"/>
    </row>
    <row r="36" spans="1:7" s="20" customFormat="1" ht="10.35" customHeight="1" x14ac:dyDescent="0.2">
      <c r="A36" s="2"/>
      <c r="B36" s="1"/>
      <c r="C36" s="11" t="s">
        <v>57</v>
      </c>
      <c r="D36" s="36">
        <v>10776919</v>
      </c>
      <c r="E36" s="41">
        <v>10528940</v>
      </c>
      <c r="F36" s="41">
        <f>+E36*1.05-4448991</f>
        <v>6606396</v>
      </c>
      <c r="G36" s="41">
        <f t="shared" ref="G36" si="3">+F36*1.05</f>
        <v>6936715.8000000007</v>
      </c>
    </row>
    <row r="37" spans="1:7" s="20" customFormat="1" ht="10.35" customHeight="1" x14ac:dyDescent="0.2">
      <c r="A37" s="2"/>
      <c r="B37" s="1"/>
      <c r="C37" s="11" t="s">
        <v>58</v>
      </c>
      <c r="D37" s="36">
        <v>2603841</v>
      </c>
      <c r="E37" s="41"/>
      <c r="F37" s="41"/>
      <c r="G37" s="45"/>
    </row>
    <row r="38" spans="1:7" s="20" customFormat="1" ht="10.35" customHeight="1" x14ac:dyDescent="0.2">
      <c r="A38" s="2"/>
      <c r="B38" s="1"/>
      <c r="C38" s="11" t="s">
        <v>41</v>
      </c>
      <c r="D38" s="49"/>
      <c r="E38" s="41"/>
      <c r="F38" s="41"/>
      <c r="G38" s="45"/>
    </row>
    <row r="39" spans="1:7" s="24" customFormat="1" ht="12.75" x14ac:dyDescent="0.2">
      <c r="A39" s="75" t="s">
        <v>32</v>
      </c>
      <c r="B39" s="76"/>
      <c r="C39" s="77"/>
      <c r="D39" s="57">
        <f>SUM(D33:D38)</f>
        <v>96380760</v>
      </c>
      <c r="E39" s="57">
        <f>SUM(E33:E38)</f>
        <v>12528940</v>
      </c>
      <c r="F39" s="57">
        <f>SUM(F33:F38)</f>
        <v>8606396</v>
      </c>
      <c r="G39" s="58">
        <f>SUM(G33:G38)</f>
        <v>8936715.8000000007</v>
      </c>
    </row>
    <row r="40" spans="1:7" s="19" customFormat="1" ht="30" customHeight="1" thickBot="1" x14ac:dyDescent="0.25">
      <c r="A40" s="109" t="s">
        <v>4</v>
      </c>
      <c r="B40" s="110"/>
      <c r="C40" s="111"/>
      <c r="D40" s="59">
        <f>D31+D39</f>
        <v>142160323</v>
      </c>
      <c r="E40" s="59">
        <f>E31+E39</f>
        <v>55354644</v>
      </c>
      <c r="F40" s="59">
        <f>F31+F39</f>
        <v>59539530</v>
      </c>
      <c r="G40" s="60">
        <f>G31+G39</f>
        <v>62416506.5</v>
      </c>
    </row>
    <row r="41" spans="1:7" s="19" customFormat="1" ht="28.5" customHeight="1" x14ac:dyDescent="0.2">
      <c r="A41" s="112" t="s">
        <v>1</v>
      </c>
      <c r="B41" s="113"/>
      <c r="C41" s="114"/>
      <c r="D41" s="51"/>
      <c r="E41" s="51"/>
      <c r="F41" s="51"/>
      <c r="G41" s="51"/>
    </row>
    <row r="42" spans="1:7" s="21" customFormat="1" ht="10.35" customHeight="1" x14ac:dyDescent="0.2">
      <c r="A42" s="3"/>
      <c r="B42" s="95" t="s">
        <v>7</v>
      </c>
      <c r="C42" s="96"/>
      <c r="D42" s="68">
        <v>16486834</v>
      </c>
      <c r="E42" s="68">
        <v>17988239</v>
      </c>
      <c r="F42" s="42">
        <v>18887650.949999999</v>
      </c>
      <c r="G42" s="46">
        <v>19832033.497499999</v>
      </c>
    </row>
    <row r="43" spans="1:7" s="21" customFormat="1" ht="10.35" customHeight="1" x14ac:dyDescent="0.2">
      <c r="A43" s="3"/>
      <c r="B43" s="95" t="s">
        <v>59</v>
      </c>
      <c r="C43" s="96"/>
      <c r="D43" s="68">
        <v>2127401</v>
      </c>
      <c r="E43" s="68">
        <v>2412968</v>
      </c>
      <c r="F43" s="42">
        <v>2533616.4</v>
      </c>
      <c r="G43" s="46">
        <v>2660297.2200000002</v>
      </c>
    </row>
    <row r="44" spans="1:7" s="21" customFormat="1" ht="10.35" customHeight="1" x14ac:dyDescent="0.2">
      <c r="A44" s="3"/>
      <c r="B44" s="95" t="s">
        <v>0</v>
      </c>
      <c r="C44" s="96"/>
      <c r="D44" s="68">
        <v>17141191</v>
      </c>
      <c r="E44" s="68">
        <v>16200293</v>
      </c>
      <c r="F44" s="42">
        <v>16766279.650000002</v>
      </c>
      <c r="G44" s="46">
        <v>17604593.632500004</v>
      </c>
    </row>
    <row r="45" spans="1:7" s="21" customFormat="1" ht="10.35" customHeight="1" x14ac:dyDescent="0.2">
      <c r="A45" s="3"/>
      <c r="B45" s="95" t="s">
        <v>3</v>
      </c>
      <c r="C45" s="96"/>
      <c r="D45" s="68">
        <v>294754</v>
      </c>
      <c r="E45" s="68">
        <v>400000</v>
      </c>
      <c r="F45" s="42">
        <v>420000</v>
      </c>
      <c r="G45" s="46">
        <v>441000</v>
      </c>
    </row>
    <row r="46" spans="1:7" s="17" customFormat="1" ht="10.5" x14ac:dyDescent="0.15">
      <c r="A46" s="9"/>
      <c r="B46" s="99" t="s">
        <v>5</v>
      </c>
      <c r="C46" s="100"/>
      <c r="D46" s="35">
        <f>SUM(D47:D53)</f>
        <v>7855778</v>
      </c>
      <c r="E46" s="38">
        <f>SUM(E47:E53)</f>
        <v>11009382</v>
      </c>
      <c r="F46" s="40">
        <f>SUM(F47:F53)</f>
        <v>11872511.1</v>
      </c>
      <c r="G46" s="44">
        <f>SUM(G47:G53)</f>
        <v>12466136.655000001</v>
      </c>
    </row>
    <row r="47" spans="1:7" s="20" customFormat="1" ht="10.35" customHeight="1" x14ac:dyDescent="0.2">
      <c r="A47" s="2"/>
      <c r="B47" s="1"/>
      <c r="C47" s="11" t="s">
        <v>8</v>
      </c>
      <c r="D47" s="36">
        <v>4365277</v>
      </c>
      <c r="E47" s="36">
        <v>5914824</v>
      </c>
      <c r="F47" s="41">
        <v>6210565.2000000002</v>
      </c>
      <c r="G47" s="45">
        <v>6521093.4600000009</v>
      </c>
    </row>
    <row r="48" spans="1:7" s="20" customFormat="1" ht="9.75" customHeight="1" x14ac:dyDescent="0.2">
      <c r="A48" s="2"/>
      <c r="B48" s="1"/>
      <c r="C48" s="11" t="s">
        <v>42</v>
      </c>
      <c r="D48" s="36"/>
      <c r="E48" s="36"/>
      <c r="F48" s="41"/>
      <c r="G48" s="45"/>
    </row>
    <row r="49" spans="1:7" s="20" customFormat="1" ht="10.35" customHeight="1" x14ac:dyDescent="0.2">
      <c r="A49" s="2"/>
      <c r="B49" s="1"/>
      <c r="C49" s="11" t="s">
        <v>60</v>
      </c>
      <c r="D49" s="36"/>
      <c r="E49" s="36"/>
      <c r="F49" s="41"/>
      <c r="G49" s="45"/>
    </row>
    <row r="50" spans="1:7" s="20" customFormat="1" ht="10.35" customHeight="1" x14ac:dyDescent="0.2">
      <c r="A50" s="2"/>
      <c r="B50" s="1"/>
      <c r="C50" s="11" t="s">
        <v>61</v>
      </c>
      <c r="D50" s="36">
        <v>83203</v>
      </c>
      <c r="E50" s="36">
        <v>139837</v>
      </c>
      <c r="F50" s="41">
        <v>146828.85</v>
      </c>
      <c r="G50" s="45">
        <v>154170.29250000001</v>
      </c>
    </row>
    <row r="51" spans="1:7" s="20" customFormat="1" ht="10.35" customHeight="1" x14ac:dyDescent="0.2">
      <c r="A51" s="2"/>
      <c r="B51" s="1"/>
      <c r="C51" s="11" t="s">
        <v>62</v>
      </c>
      <c r="D51" s="36"/>
      <c r="E51" s="36">
        <v>2000</v>
      </c>
      <c r="F51" s="41">
        <v>2100</v>
      </c>
      <c r="G51" s="45">
        <v>2205</v>
      </c>
    </row>
    <row r="52" spans="1:7" s="20" customFormat="1" ht="10.35" customHeight="1" x14ac:dyDescent="0.2">
      <c r="A52" s="2"/>
      <c r="B52" s="1"/>
      <c r="C52" s="11" t="s">
        <v>63</v>
      </c>
      <c r="D52" s="36">
        <v>3407298</v>
      </c>
      <c r="E52" s="36">
        <v>3459758</v>
      </c>
      <c r="F52" s="41">
        <v>3632745.9000000004</v>
      </c>
      <c r="G52" s="45">
        <v>3814383.1950000008</v>
      </c>
    </row>
    <row r="53" spans="1:7" s="20" customFormat="1" ht="10.35" customHeight="1" x14ac:dyDescent="0.2">
      <c r="A53" s="2"/>
      <c r="B53" s="1"/>
      <c r="C53" s="11" t="s">
        <v>9</v>
      </c>
      <c r="D53" s="36"/>
      <c r="E53" s="36">
        <v>1492963</v>
      </c>
      <c r="F53" s="41">
        <v>1880271.1500000001</v>
      </c>
      <c r="G53" s="45">
        <v>1974284.7075000003</v>
      </c>
    </row>
    <row r="54" spans="1:7" s="24" customFormat="1" ht="12" x14ac:dyDescent="0.2">
      <c r="A54" s="5"/>
      <c r="B54" s="97" t="s">
        <v>21</v>
      </c>
      <c r="C54" s="98"/>
      <c r="D54" s="37">
        <f>D42+D43+D44+D45+D46</f>
        <v>43905958</v>
      </c>
      <c r="E54" s="39">
        <f>E42+E43+E44+E45+E46</f>
        <v>48010882</v>
      </c>
      <c r="F54" s="43">
        <f>F42+F43+F44+F45+F46</f>
        <v>50480058.100000001</v>
      </c>
      <c r="G54" s="47">
        <f>G42+G43+G44+G45+G46</f>
        <v>53004061.005000003</v>
      </c>
    </row>
    <row r="55" spans="1:7" s="21" customFormat="1" ht="10.35" customHeight="1" x14ac:dyDescent="0.2">
      <c r="A55" s="3"/>
      <c r="B55" s="95" t="s">
        <v>10</v>
      </c>
      <c r="C55" s="96"/>
      <c r="D55" s="67">
        <v>880624</v>
      </c>
      <c r="E55" s="68">
        <v>1269523</v>
      </c>
      <c r="F55" s="42">
        <v>2931941.1500000004</v>
      </c>
      <c r="G55" s="46">
        <v>3078538.2075000005</v>
      </c>
    </row>
    <row r="56" spans="1:7" s="21" customFormat="1" ht="10.35" customHeight="1" x14ac:dyDescent="0.2">
      <c r="A56" s="3"/>
      <c r="B56" s="95" t="s">
        <v>11</v>
      </c>
      <c r="C56" s="96"/>
      <c r="D56" s="67">
        <v>544164</v>
      </c>
      <c r="E56" s="68">
        <v>3876353</v>
      </c>
      <c r="F56" s="42">
        <v>3920170.6500000004</v>
      </c>
      <c r="G56" s="46">
        <v>4116179.1825000006</v>
      </c>
    </row>
    <row r="57" spans="1:7" s="17" customFormat="1" ht="10.5" x14ac:dyDescent="0.15">
      <c r="A57" s="9"/>
      <c r="B57" s="10" t="s">
        <v>12</v>
      </c>
      <c r="C57" s="14"/>
      <c r="D57" s="35">
        <f>SUM(D58:D61)</f>
        <v>372809</v>
      </c>
      <c r="E57" s="35">
        <f t="shared" ref="E57:G57" si="4">SUM(E58:E61)</f>
        <v>197886</v>
      </c>
      <c r="F57" s="35">
        <f t="shared" si="4"/>
        <v>207360.30000000002</v>
      </c>
      <c r="G57" s="40">
        <f t="shared" si="4"/>
        <v>217728.31500000003</v>
      </c>
    </row>
    <row r="58" spans="1:7" s="20" customFormat="1" ht="10.35" customHeight="1" x14ac:dyDescent="0.2">
      <c r="A58" s="2"/>
      <c r="B58" s="1"/>
      <c r="C58" s="11" t="s">
        <v>64</v>
      </c>
      <c r="D58" s="34"/>
      <c r="E58" s="36"/>
      <c r="F58" s="41"/>
      <c r="G58" s="45"/>
    </row>
    <row r="59" spans="1:7" s="20" customFormat="1" ht="10.35" customHeight="1" x14ac:dyDescent="0.2">
      <c r="A59" s="2"/>
      <c r="B59" s="1"/>
      <c r="C59" s="11" t="s">
        <v>61</v>
      </c>
      <c r="D59" s="34">
        <v>164665</v>
      </c>
      <c r="E59" s="36">
        <v>400</v>
      </c>
      <c r="F59" s="41"/>
      <c r="G59" s="45"/>
    </row>
    <row r="60" spans="1:7" s="20" customFormat="1" ht="10.35" customHeight="1" x14ac:dyDescent="0.2">
      <c r="A60" s="2"/>
      <c r="B60" s="1"/>
      <c r="C60" s="11" t="s">
        <v>62</v>
      </c>
      <c r="D60" s="34">
        <v>55644</v>
      </c>
      <c r="E60" s="36">
        <v>189486</v>
      </c>
      <c r="F60" s="41">
        <v>198960.30000000002</v>
      </c>
      <c r="G60" s="45">
        <v>208908.31500000003</v>
      </c>
    </row>
    <row r="61" spans="1:7" s="20" customFormat="1" ht="10.35" customHeight="1" x14ac:dyDescent="0.2">
      <c r="A61" s="2"/>
      <c r="B61" s="1"/>
      <c r="C61" s="11" t="s">
        <v>63</v>
      </c>
      <c r="D61" s="66">
        <v>152500</v>
      </c>
      <c r="E61" s="36">
        <v>8000</v>
      </c>
      <c r="F61" s="41">
        <v>8400</v>
      </c>
      <c r="G61" s="45">
        <v>8820</v>
      </c>
    </row>
    <row r="62" spans="1:7" s="24" customFormat="1" ht="12" x14ac:dyDescent="0.2">
      <c r="A62" s="5"/>
      <c r="B62" s="97" t="s">
        <v>27</v>
      </c>
      <c r="C62" s="98"/>
      <c r="D62" s="37">
        <f>D55+D56+D57</f>
        <v>1797597</v>
      </c>
      <c r="E62" s="39">
        <f>E55+E56+E57</f>
        <v>5343762</v>
      </c>
      <c r="F62" s="43">
        <f>F55+F56+F57</f>
        <v>7059472.1000000006</v>
      </c>
      <c r="G62" s="47">
        <f>G55+G56+G57</f>
        <v>7412445.705000001</v>
      </c>
    </row>
    <row r="63" spans="1:7" s="24" customFormat="1" ht="20.25" customHeight="1" x14ac:dyDescent="0.2">
      <c r="A63" s="92" t="s">
        <v>28</v>
      </c>
      <c r="B63" s="93"/>
      <c r="C63" s="94"/>
      <c r="D63" s="61">
        <f>D54+D62</f>
        <v>45703555</v>
      </c>
      <c r="E63" s="62">
        <f>E54+E62</f>
        <v>53354644</v>
      </c>
      <c r="F63" s="57">
        <f>F54+F62</f>
        <v>57539530.200000003</v>
      </c>
      <c r="G63" s="58">
        <f>G54+G62</f>
        <v>60416506.710000001</v>
      </c>
    </row>
    <row r="64" spans="1:7" s="17" customFormat="1" ht="10.5" x14ac:dyDescent="0.15">
      <c r="A64" s="9"/>
      <c r="B64" s="10" t="s">
        <v>13</v>
      </c>
      <c r="C64" s="14"/>
      <c r="D64" s="33"/>
      <c r="E64" s="38"/>
      <c r="F64" s="40"/>
      <c r="G64" s="44"/>
    </row>
    <row r="65" spans="1:7" s="20" customFormat="1" ht="10.35" customHeight="1" x14ac:dyDescent="0.2">
      <c r="A65" s="2"/>
      <c r="B65" s="1"/>
      <c r="C65" s="11" t="s">
        <v>22</v>
      </c>
      <c r="D65" s="34"/>
      <c r="E65" s="36">
        <v>2000000</v>
      </c>
      <c r="F65" s="41">
        <v>2000000</v>
      </c>
      <c r="G65" s="45">
        <v>2000000</v>
      </c>
    </row>
    <row r="66" spans="1:7" s="20" customFormat="1" ht="10.35" customHeight="1" x14ac:dyDescent="0.2">
      <c r="A66" s="2"/>
      <c r="B66" s="1"/>
      <c r="C66" s="11" t="s">
        <v>23</v>
      </c>
      <c r="D66" s="34"/>
      <c r="E66" s="36"/>
      <c r="F66" s="41"/>
      <c r="G66" s="45"/>
    </row>
    <row r="67" spans="1:7" s="20" customFormat="1" ht="10.35" customHeight="1" x14ac:dyDescent="0.2">
      <c r="A67" s="2"/>
      <c r="B67" s="1"/>
      <c r="C67" s="11" t="s">
        <v>36</v>
      </c>
      <c r="D67" s="66">
        <v>2605848</v>
      </c>
      <c r="E67" s="36"/>
      <c r="F67" s="41"/>
      <c r="G67" s="45"/>
    </row>
    <row r="68" spans="1:7" s="20" customFormat="1" ht="9.75" customHeight="1" x14ac:dyDescent="0.2">
      <c r="A68" s="2"/>
      <c r="B68" s="1"/>
      <c r="C68" s="11" t="s">
        <v>24</v>
      </c>
      <c r="D68" s="66">
        <v>83000000</v>
      </c>
      <c r="E68" s="36"/>
      <c r="F68" s="41"/>
      <c r="G68" s="45"/>
    </row>
    <row r="69" spans="1:7" s="20" customFormat="1" x14ac:dyDescent="0.2">
      <c r="A69" s="2"/>
      <c r="B69" s="1"/>
      <c r="C69" s="11" t="s">
        <v>40</v>
      </c>
      <c r="D69" s="34"/>
      <c r="E69" s="36"/>
      <c r="F69" s="41"/>
      <c r="G69" s="45"/>
    </row>
    <row r="70" spans="1:7" s="24" customFormat="1" ht="12.75" x14ac:dyDescent="0.2">
      <c r="A70" s="75" t="s">
        <v>29</v>
      </c>
      <c r="B70" s="76"/>
      <c r="C70" s="77"/>
      <c r="D70" s="61">
        <f>SUM(D65:D69)</f>
        <v>85605848</v>
      </c>
      <c r="E70" s="62">
        <f>SUM(E65:E69)</f>
        <v>2000000</v>
      </c>
      <c r="F70" s="57">
        <f>SUM(F65:F69)</f>
        <v>2000000</v>
      </c>
      <c r="G70" s="58">
        <f>SUM(G65:G69)</f>
        <v>2000000</v>
      </c>
    </row>
    <row r="71" spans="1:7" s="19" customFormat="1" ht="37.5" customHeight="1" thickBot="1" x14ac:dyDescent="0.25">
      <c r="A71" s="72" t="s">
        <v>6</v>
      </c>
      <c r="B71" s="73"/>
      <c r="C71" s="74"/>
      <c r="D71" s="63">
        <f>D63+D70</f>
        <v>131309403</v>
      </c>
      <c r="E71" s="64">
        <f>E63+E70</f>
        <v>55354644</v>
      </c>
      <c r="F71" s="59">
        <f>F63+F70</f>
        <v>59539530.200000003</v>
      </c>
      <c r="G71" s="60">
        <f>G63+G70</f>
        <v>62416506.710000001</v>
      </c>
    </row>
    <row r="73" spans="1:7" ht="12.75" hidden="1" x14ac:dyDescent="0.2">
      <c r="C73" s="25" t="s">
        <v>45</v>
      </c>
    </row>
    <row r="74" spans="1:7" ht="12.75" hidden="1" x14ac:dyDescent="0.2">
      <c r="C74" s="26" t="s">
        <v>46</v>
      </c>
    </row>
    <row r="75" spans="1:7" ht="12.75" hidden="1" x14ac:dyDescent="0.2">
      <c r="C75" s="27" t="s">
        <v>47</v>
      </c>
    </row>
    <row r="76" spans="1:7" x14ac:dyDescent="0.2">
      <c r="D76" s="28">
        <f>D40-D71</f>
        <v>10850920</v>
      </c>
      <c r="E76" s="28">
        <f>E40-E71</f>
        <v>0</v>
      </c>
      <c r="F76" s="28">
        <f>F40-F71</f>
        <v>-0.20000000298023224</v>
      </c>
      <c r="G76" s="28">
        <f>G40-G71</f>
        <v>-0.21000000089406967</v>
      </c>
    </row>
    <row r="80" spans="1:7" x14ac:dyDescent="0.2">
      <c r="G80" s="28"/>
    </row>
    <row r="81" spans="4:7" x14ac:dyDescent="0.2">
      <c r="D81" s="28">
        <f>D40-D71</f>
        <v>10850920</v>
      </c>
      <c r="E81" s="28">
        <f>E40-E71</f>
        <v>0</v>
      </c>
      <c r="F81" s="28">
        <f>F40-F71</f>
        <v>-0.20000000298023224</v>
      </c>
      <c r="G81" s="28">
        <f>G40-G71</f>
        <v>-0.21000000089406967</v>
      </c>
    </row>
    <row r="83" spans="4:7" x14ac:dyDescent="0.2">
      <c r="G83" s="29"/>
    </row>
  </sheetData>
  <mergeCells count="26">
    <mergeCell ref="B43:C43"/>
    <mergeCell ref="B44:C44"/>
    <mergeCell ref="B55:C55"/>
    <mergeCell ref="B54:C54"/>
    <mergeCell ref="B45:C45"/>
    <mergeCell ref="A8:C8"/>
    <mergeCell ref="B21:C21"/>
    <mergeCell ref="A40:C40"/>
    <mergeCell ref="A41:C41"/>
    <mergeCell ref="B42:C42"/>
    <mergeCell ref="A71:C71"/>
    <mergeCell ref="A70:C70"/>
    <mergeCell ref="A39:C39"/>
    <mergeCell ref="A2:G2"/>
    <mergeCell ref="F6:F7"/>
    <mergeCell ref="G6:G7"/>
    <mergeCell ref="A6:C7"/>
    <mergeCell ref="E6:E7"/>
    <mergeCell ref="D5:G5"/>
    <mergeCell ref="A63:C63"/>
    <mergeCell ref="B56:C56"/>
    <mergeCell ref="B62:C62"/>
    <mergeCell ref="B46:C46"/>
    <mergeCell ref="A3:G3"/>
    <mergeCell ref="A5:C5"/>
    <mergeCell ref="D6:D7"/>
  </mergeCells>
  <printOptions horizontalCentered="1"/>
  <pageMargins left="0.62992125984251968" right="0.39370078740157483" top="0.55118110236220474" bottom="0.59055118110236227" header="0.19685039370078741" footer="0.19685039370078741"/>
  <pageSetup paperSize="9" scale="68" firstPageNumber="5" orientation="portrait" useFirstPageNumber="1" r:id="rId1"/>
  <headerFooter alignWithMargins="0">
    <oddHeader xml:space="preserve">&amp;R&amp;"Times New Roman,Normál"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KIADÁSOK_BEVÉTELEK intézményenk</vt:lpstr>
      <vt:lpstr>Munka1</vt:lpstr>
      <vt:lpstr>'KIADÁSOK_BEVÉTELEK intézményenk'!Nyomtatási_cím</vt:lpstr>
      <vt:lpstr>'KIADÁSOK_BEVÉTELEK intézményenk'!Nyomtatási_terület</vt:lpstr>
    </vt:vector>
  </TitlesOfParts>
  <Company>bpxiiiker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liczekpeter</dc:creator>
  <cp:lastModifiedBy>Nagy Gabriella</cp:lastModifiedBy>
  <cp:lastPrinted>2022-05-04T07:02:26Z</cp:lastPrinted>
  <dcterms:created xsi:type="dcterms:W3CDTF">2009-12-14T10:24:33Z</dcterms:created>
  <dcterms:modified xsi:type="dcterms:W3CDTF">2025-05-05T09:05:17Z</dcterms:modified>
</cp:coreProperties>
</file>