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ier.robert\Desktop\tanker\tanker2\"/>
    </mc:Choice>
  </mc:AlternateContent>
  <bookViews>
    <workbookView xWindow="0" yWindow="0" windowWidth="28800" windowHeight="11670"/>
  </bookViews>
  <sheets>
    <sheet name="1b. mell" sheetId="2" r:id="rId1"/>
  </sheets>
  <definedNames>
    <definedName name="_xlnm._FilterDatabase" localSheetId="0" hidden="1">'1b. mell'!$A$1:$N$30</definedName>
  </definedName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2" l="1"/>
  <c r="G27" i="2" l="1"/>
  <c r="G14" i="2"/>
  <c r="G13" i="2"/>
  <c r="G12" i="2"/>
  <c r="G11" i="2"/>
  <c r="G10" i="2"/>
  <c r="G8" i="2"/>
  <c r="G7" i="2"/>
  <c r="G6" i="2"/>
  <c r="G4" i="2"/>
  <c r="G3" i="2"/>
</calcChain>
</file>

<file path=xl/comments1.xml><?xml version="1.0" encoding="utf-8"?>
<comments xmlns="http://schemas.openxmlformats.org/spreadsheetml/2006/main">
  <authors>
    <author>Somodi Melinda dr.</author>
  </authors>
  <commentList>
    <comment ref="B24" authorId="0" shapeId="0">
      <text>
        <r>
          <rPr>
            <b/>
            <sz val="9"/>
            <color indexed="81"/>
            <rFont val="Segoe UI"/>
            <family val="2"/>
            <charset val="238"/>
          </rPr>
          <t>Somodi Melinda dr.:</t>
        </r>
        <r>
          <rPr>
            <sz val="9"/>
            <color indexed="81"/>
            <rFont val="Segoe UI"/>
            <family val="2"/>
            <charset val="238"/>
          </rPr>
          <t xml:space="preserve">
Névváltozás lett átírva kérelem alapján
</t>
        </r>
      </text>
    </comment>
  </commentList>
</comments>
</file>

<file path=xl/sharedStrings.xml><?xml version="1.0" encoding="utf-8"?>
<sst xmlns="http://schemas.openxmlformats.org/spreadsheetml/2006/main" count="144" uniqueCount="101">
  <si>
    <t>39221/11</t>
  </si>
  <si>
    <t>31905/13</t>
  </si>
  <si>
    <t>29973/316</t>
  </si>
  <si>
    <t>39470/82</t>
  </si>
  <si>
    <t>32205/1</t>
  </si>
  <si>
    <t>39952/6</t>
  </si>
  <si>
    <t>29978/166</t>
  </si>
  <si>
    <t>39470/74</t>
  </si>
  <si>
    <t>39221/36</t>
  </si>
  <si>
    <t>Dr. Mező Ferenc Általános Iskola</t>
  </si>
  <si>
    <t>31670/2</t>
  </si>
  <si>
    <t>31928/3</t>
  </si>
  <si>
    <t>39585/9</t>
  </si>
  <si>
    <t>39221/52</t>
  </si>
  <si>
    <t>39221/25</t>
  </si>
  <si>
    <t>32171/6</t>
  </si>
  <si>
    <t>Helyrajzi szám</t>
  </si>
  <si>
    <t>Sorszám</t>
  </si>
  <si>
    <t>Fő intézmény neve</t>
  </si>
  <si>
    <t>Intézmény címe</t>
  </si>
  <si>
    <t>Az épület hasznos bruttó alapterülete (m2)</t>
  </si>
  <si>
    <t>Fogyasztó neve</t>
  </si>
  <si>
    <t>Alapterület (m2)</t>
  </si>
  <si>
    <t>Áram fogyasztási klts.megosztás</t>
  </si>
  <si>
    <t>Víz-csatorna fogyasztási klts.megosztás</t>
  </si>
  <si>
    <t>Gáz fogyasztási klts.megosztás</t>
  </si>
  <si>
    <t>Szemétdíj fogyasztási klts.megosztás</t>
  </si>
  <si>
    <t>Távhő fogyasztási klts.megosztás</t>
  </si>
  <si>
    <t>Megjegyzés</t>
  </si>
  <si>
    <t>1145 Bp. Újvidék tér 3.</t>
  </si>
  <si>
    <t>Gondnoki lakás</t>
  </si>
  <si>
    <t>Tálaló konyha</t>
  </si>
  <si>
    <t>1144 Bp. Álmos vezér tere 9</t>
  </si>
  <si>
    <t>1144 Bp. Kántorné sétány 7.</t>
  </si>
  <si>
    <t>13925 Ft/hó</t>
  </si>
  <si>
    <t>2942 Ft/hó</t>
  </si>
  <si>
    <t>17280 Ft/hó</t>
  </si>
  <si>
    <t>gondnok által lakott</t>
  </si>
  <si>
    <t xml:space="preserve">1141 Bp. Álmos vezér útja 46. </t>
  </si>
  <si>
    <t>1143 Bp. Őrnagy u. 5</t>
  </si>
  <si>
    <t>Zuglói Heltai Gáspár Általános Iskola</t>
  </si>
  <si>
    <t>1148 Bp. Padlizsán u. 11.</t>
  </si>
  <si>
    <t>Montessori magánóvoda</t>
  </si>
  <si>
    <t>Saját mérő</t>
  </si>
  <si>
    <t>1149 Bp. Egressy út 69.</t>
  </si>
  <si>
    <t>1148 Bp. Wass Albert tér 12.</t>
  </si>
  <si>
    <t>Budapest XIV. Kerületi Jókai Mór Általános Iskola</t>
  </si>
  <si>
    <t>1145 Bp. Erzsébet királyné útja 35.</t>
  </si>
  <si>
    <t>1148 Bp. Kaffka Margit köz 2.</t>
  </si>
  <si>
    <t>20185 Ft/hó</t>
  </si>
  <si>
    <t>1146 Bp. Hermina út 9.</t>
  </si>
  <si>
    <t>Iskolai fűtés gázfogyasztás költségének 4,4%-a</t>
  </si>
  <si>
    <t>1144 Bp. Ond vezér park 5.</t>
  </si>
  <si>
    <t>Zugló tv</t>
  </si>
  <si>
    <t>Almérő havi leolvasása szerint</t>
  </si>
  <si>
    <t>9636 Ft/hó</t>
  </si>
  <si>
    <t xml:space="preserve">önálló szerz. </t>
  </si>
  <si>
    <t>1144 Bp. Újváros park 2.</t>
  </si>
  <si>
    <t>1142 Bp. Csáktornya u. 1.</t>
  </si>
  <si>
    <t>100%, a gázmérő átírását követően 0</t>
  </si>
  <si>
    <t>1148 Bp. Lengyel u. 23.</t>
  </si>
  <si>
    <t>Szent István Gimnázium</t>
  </si>
  <si>
    <t>1146 Bp. Ajtósi Dűrer sor 15.</t>
  </si>
  <si>
    <t>1145  Bp. Columbus u. 11.</t>
  </si>
  <si>
    <t>1147 Bp. Telepes u. 32.</t>
  </si>
  <si>
    <t>Iskolai áramfogyasztás költségének 3,8%-a</t>
  </si>
  <si>
    <t>Iskolai fűtés gázfogyasztás költségének 5,7%-a</t>
  </si>
  <si>
    <t>1146 Bp. Ajtósi Dűrer sor 37.</t>
  </si>
  <si>
    <t>2,9%, Használati szerződés megkötését követően 0</t>
  </si>
  <si>
    <t>10,1%, Használati szerződés megkötését követően 0</t>
  </si>
  <si>
    <t>1,9%, Használati szerződés megkötését követően 0</t>
  </si>
  <si>
    <t>1142 Bp. Újváros park 1.</t>
  </si>
  <si>
    <t>Pöttöm Park óvoda</t>
  </si>
  <si>
    <t>Főző és tálaló konyha</t>
  </si>
  <si>
    <t xml:space="preserve">1146 Bp. Hermina út 23. </t>
  </si>
  <si>
    <t>1142 Bp. Ungvár u. 36</t>
  </si>
  <si>
    <t xml:space="preserve">1146 Bp. Ida utca 6. </t>
  </si>
  <si>
    <t>Herminka Óvoda</t>
  </si>
  <si>
    <t>1144 Budapest, Ond Vezér sétány 9-11.</t>
  </si>
  <si>
    <t>Fővárosi Pedagógiai Szakszolgálat</t>
  </si>
  <si>
    <t>2200 Ft/ hó átalány díj - almérő felszerelése után, fogyasztás szerint</t>
  </si>
  <si>
    <t>Tálalókonyha és étkező alapterület (m2)</t>
  </si>
  <si>
    <t>Zuglói Arany János Általános Iskola és Alapfokú Művészeti Iskola</t>
  </si>
  <si>
    <t>Budapest XIV. Kerületi Kaffka Margit Általános Iskola</t>
  </si>
  <si>
    <t>Álmos Vezér Gimnázium,
Pedagógiai Szakgimnázium és Általános Iskola</t>
  </si>
  <si>
    <t>Álmos Vezér Gimnázium,
Pedagógiai Szakgimnázium és Általános Iskola (alsó tagozat)</t>
  </si>
  <si>
    <t>Zuglói Benedek Elek Óvoda, Általános Iskola, Egységes Gyógypedagógiai Módszertani Intézmény</t>
  </si>
  <si>
    <t>Csanádi Árpád Sportiskola, Általános Iskola és Gimnázium</t>
  </si>
  <si>
    <t>Zuglói Herman Ottó Tudásközpont Általános Iskola</t>
  </si>
  <si>
    <t>Hunyadi János Ének-zenei Nyelvi Általános Iskola</t>
  </si>
  <si>
    <t>Budapest XIV. Kerületi Liszt Ferenc Általános Iskola</t>
  </si>
  <si>
    <t>Budapest XIV. Kerületi Móra Ferenc Általános Iskola</t>
  </si>
  <si>
    <t>Zuglói Munkácsy Mihály 
Általános Iskola és Alapfokú Művészeti Iskola</t>
  </si>
  <si>
    <t>Budapest XIV. Kerületi Németh Imre Általános Iskola</t>
  </si>
  <si>
    <t>Szent István Király Zeneművészeti Szakgimnázium és Alapfokú Művészeti Iskola</t>
  </si>
  <si>
    <t>Budapest XIV. Kerületi Széchenyi István Általános Iskola</t>
  </si>
  <si>
    <t>Budapest XIV. Kerületi Teleki Blanka Gimnázium</t>
  </si>
  <si>
    <t>Dr. Török Béla Egységes Gyógypedagógiai Módszertani Intézmény, Óvoda, Általános Iskola, Szakiskola, Készségfejlesztő Iskola, Fejlesztő Nevelést-Oktatást Végző Iskola és Kollégium</t>
  </si>
  <si>
    <t>Városligeti Magyar-Angol Két Tanítási Nyelvű Általános Iskola</t>
  </si>
  <si>
    <t>Zuglói Hajós Alfréd Magyar-Német Két Tanítási Nyelvű Általános Iskola</t>
  </si>
  <si>
    <t>Fővárosi Pedagógiai Szakszolgálat, XIV. Kerületi Tagintézménye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</si>
</sst>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u/>
      <sz val="12"/>
      <color theme="1"/>
      <name val="Times New Roman"/>
      <family val="1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0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50"/>
  <sheetViews>
    <sheetView tabSelected="1" zoomScaleNormal="100" workbookViewId="0">
      <selection activeCell="E4" sqref="E4"/>
    </sheetView>
  </sheetViews>
  <sheetFormatPr defaultRowHeight="15" x14ac:dyDescent="0.25"/>
  <cols>
    <col min="1" max="1" width="9.140625" style="4"/>
    <col min="2" max="2" width="36.85546875" style="10" customWidth="1"/>
    <col min="3" max="3" width="32.28515625" style="4" customWidth="1"/>
    <col min="4" max="4" width="14.5703125" style="4" customWidth="1"/>
    <col min="5" max="5" width="23" style="4" customWidth="1"/>
    <col min="6" max="8" width="19.85546875" style="4" customWidth="1"/>
    <col min="9" max="9" width="23.7109375" style="4" customWidth="1"/>
    <col min="10" max="10" width="23.28515625" style="4" customWidth="1"/>
    <col min="11" max="11" width="22.85546875" style="4" customWidth="1"/>
    <col min="12" max="12" width="22.7109375" style="4" customWidth="1"/>
    <col min="13" max="14" width="20.85546875" style="4" customWidth="1"/>
    <col min="15" max="16384" width="9.140625" style="4"/>
  </cols>
  <sheetData>
    <row r="1" spans="1:14" s="29" customFormat="1" ht="125.25" customHeight="1" x14ac:dyDescent="0.25">
      <c r="A1" s="26" t="s">
        <v>17</v>
      </c>
      <c r="B1" s="27" t="s">
        <v>18</v>
      </c>
      <c r="C1" s="27" t="s">
        <v>19</v>
      </c>
      <c r="D1" s="27" t="s">
        <v>16</v>
      </c>
      <c r="E1" s="27" t="s">
        <v>20</v>
      </c>
      <c r="F1" s="27" t="s">
        <v>21</v>
      </c>
      <c r="G1" s="27" t="s">
        <v>81</v>
      </c>
      <c r="H1" s="27" t="s">
        <v>22</v>
      </c>
      <c r="I1" s="27" t="s">
        <v>23</v>
      </c>
      <c r="J1" s="27" t="s">
        <v>24</v>
      </c>
      <c r="K1" s="27" t="s">
        <v>25</v>
      </c>
      <c r="L1" s="27" t="s">
        <v>26</v>
      </c>
      <c r="M1" s="27" t="s">
        <v>27</v>
      </c>
      <c r="N1" s="28" t="s">
        <v>28</v>
      </c>
    </row>
    <row r="2" spans="1:14" ht="31.5" x14ac:dyDescent="0.25">
      <c r="A2" s="19">
        <v>1</v>
      </c>
      <c r="B2" s="13" t="s">
        <v>83</v>
      </c>
      <c r="C2" s="13" t="s">
        <v>48</v>
      </c>
      <c r="D2" s="12">
        <v>31916</v>
      </c>
      <c r="E2" s="12">
        <v>4094</v>
      </c>
      <c r="F2" s="2" t="s">
        <v>30</v>
      </c>
      <c r="G2" s="2"/>
      <c r="H2" s="2">
        <v>54</v>
      </c>
      <c r="I2" s="12" t="s">
        <v>43</v>
      </c>
      <c r="J2" s="12" t="s">
        <v>49</v>
      </c>
      <c r="K2" s="12" t="s">
        <v>43</v>
      </c>
      <c r="L2" s="12" t="s">
        <v>35</v>
      </c>
      <c r="M2" s="12">
        <v>0</v>
      </c>
      <c r="N2" s="20" t="s">
        <v>37</v>
      </c>
    </row>
    <row r="3" spans="1:14" ht="31.5" x14ac:dyDescent="0.25">
      <c r="A3" s="19">
        <v>2</v>
      </c>
      <c r="B3" s="13" t="s">
        <v>82</v>
      </c>
      <c r="C3" s="13" t="s">
        <v>29</v>
      </c>
      <c r="D3" s="12" t="s">
        <v>15</v>
      </c>
      <c r="E3" s="12">
        <v>3950</v>
      </c>
      <c r="F3" s="2" t="s">
        <v>31</v>
      </c>
      <c r="G3" s="2">
        <f>35.6+108.47</f>
        <v>144.07</v>
      </c>
      <c r="H3" s="2">
        <v>144</v>
      </c>
      <c r="I3" s="14">
        <v>0.13400000000000001</v>
      </c>
      <c r="J3" s="14">
        <v>0.111</v>
      </c>
      <c r="K3" s="14">
        <v>3.5000000000000003E-2</v>
      </c>
      <c r="L3" s="12">
        <v>0</v>
      </c>
      <c r="M3" s="12">
        <v>0</v>
      </c>
      <c r="N3" s="20"/>
    </row>
    <row r="4" spans="1:14" ht="47.25" x14ac:dyDescent="0.25">
      <c r="A4" s="19">
        <v>3</v>
      </c>
      <c r="B4" s="13" t="s">
        <v>84</v>
      </c>
      <c r="C4" s="13" t="s">
        <v>32</v>
      </c>
      <c r="D4" s="12" t="s">
        <v>14</v>
      </c>
      <c r="E4" s="12">
        <v>4546</v>
      </c>
      <c r="F4" s="2" t="s">
        <v>31</v>
      </c>
      <c r="G4" s="2">
        <f>46.62+58.83</f>
        <v>105.44999999999999</v>
      </c>
      <c r="H4" s="2">
        <v>105.5</v>
      </c>
      <c r="I4" s="14">
        <v>7.0000000000000001E-3</v>
      </c>
      <c r="J4" s="14">
        <v>6.6000000000000003E-2</v>
      </c>
      <c r="K4" s="14">
        <v>0.45100000000000001</v>
      </c>
      <c r="L4" s="12">
        <v>0</v>
      </c>
      <c r="M4" s="15">
        <v>0.03</v>
      </c>
      <c r="N4" s="20"/>
    </row>
    <row r="5" spans="1:14" ht="47.25" x14ac:dyDescent="0.25">
      <c r="A5" s="19">
        <v>4</v>
      </c>
      <c r="B5" s="13" t="s">
        <v>84</v>
      </c>
      <c r="C5" s="13" t="s">
        <v>33</v>
      </c>
      <c r="D5" s="12" t="s">
        <v>13</v>
      </c>
      <c r="E5" s="12">
        <v>765</v>
      </c>
      <c r="F5" s="2" t="s">
        <v>30</v>
      </c>
      <c r="G5" s="2"/>
      <c r="H5" s="2">
        <v>59</v>
      </c>
      <c r="I5" s="2" t="s">
        <v>80</v>
      </c>
      <c r="J5" s="12" t="s">
        <v>34</v>
      </c>
      <c r="K5" s="12">
        <v>0</v>
      </c>
      <c r="L5" s="12" t="s">
        <v>35</v>
      </c>
      <c r="M5" s="12" t="s">
        <v>36</v>
      </c>
      <c r="N5" s="20" t="s">
        <v>37</v>
      </c>
    </row>
    <row r="6" spans="1:14" ht="47.25" x14ac:dyDescent="0.25">
      <c r="A6" s="19">
        <v>5</v>
      </c>
      <c r="B6" s="13" t="s">
        <v>85</v>
      </c>
      <c r="C6" s="13" t="s">
        <v>33</v>
      </c>
      <c r="D6" s="12" t="s">
        <v>13</v>
      </c>
      <c r="E6" s="12">
        <v>765</v>
      </c>
      <c r="F6" s="2" t="s">
        <v>31</v>
      </c>
      <c r="G6" s="2">
        <f>22.05+59.66</f>
        <v>81.709999999999994</v>
      </c>
      <c r="H6" s="2">
        <v>82</v>
      </c>
      <c r="I6" s="14">
        <v>9.2999999999999999E-2</v>
      </c>
      <c r="J6" s="14">
        <v>0.27200000000000002</v>
      </c>
      <c r="K6" s="12">
        <v>0</v>
      </c>
      <c r="L6" s="12">
        <v>0</v>
      </c>
      <c r="M6" s="14">
        <v>8.2000000000000003E-2</v>
      </c>
      <c r="N6" s="20"/>
    </row>
    <row r="7" spans="1:14" ht="47.25" x14ac:dyDescent="0.25">
      <c r="A7" s="19">
        <v>6</v>
      </c>
      <c r="B7" s="13" t="s">
        <v>86</v>
      </c>
      <c r="C7" s="13" t="s">
        <v>38</v>
      </c>
      <c r="D7" s="12" t="s">
        <v>12</v>
      </c>
      <c r="E7" s="12">
        <v>2207</v>
      </c>
      <c r="F7" s="2" t="s">
        <v>31</v>
      </c>
      <c r="G7" s="2">
        <f>35.82+65.69</f>
        <v>101.50999999999999</v>
      </c>
      <c r="H7" s="2">
        <v>101.5</v>
      </c>
      <c r="I7" s="14">
        <v>9.8000000000000004E-2</v>
      </c>
      <c r="J7" s="14">
        <v>0.246</v>
      </c>
      <c r="K7" s="12">
        <v>0</v>
      </c>
      <c r="L7" s="12">
        <v>0</v>
      </c>
      <c r="M7" s="14">
        <v>3.9E-2</v>
      </c>
      <c r="N7" s="20"/>
    </row>
    <row r="8" spans="1:14" ht="31.5" x14ac:dyDescent="0.25">
      <c r="A8" s="19">
        <v>7</v>
      </c>
      <c r="B8" s="13" t="s">
        <v>87</v>
      </c>
      <c r="C8" s="13" t="s">
        <v>39</v>
      </c>
      <c r="D8" s="12">
        <v>32444</v>
      </c>
      <c r="E8" s="12">
        <v>4521</v>
      </c>
      <c r="F8" s="2" t="s">
        <v>31</v>
      </c>
      <c r="G8" s="2">
        <f>41.4+145.6</f>
        <v>187</v>
      </c>
      <c r="H8" s="2">
        <v>187</v>
      </c>
      <c r="I8" s="14">
        <v>7.9000000000000001E-2</v>
      </c>
      <c r="J8" s="14">
        <v>0.27500000000000002</v>
      </c>
      <c r="K8" s="14">
        <v>4.3673999999999998E-2</v>
      </c>
      <c r="L8" s="12">
        <v>0</v>
      </c>
      <c r="M8" s="12">
        <v>0</v>
      </c>
      <c r="N8" s="20"/>
    </row>
    <row r="9" spans="1:14" ht="31.5" x14ac:dyDescent="0.25">
      <c r="A9" s="19">
        <v>8</v>
      </c>
      <c r="B9" s="13" t="s">
        <v>40</v>
      </c>
      <c r="C9" s="13" t="s">
        <v>41</v>
      </c>
      <c r="D9" s="12" t="s">
        <v>11</v>
      </c>
      <c r="E9" s="12">
        <v>5297</v>
      </c>
      <c r="F9" s="2" t="s">
        <v>42</v>
      </c>
      <c r="G9" s="2"/>
      <c r="H9" s="2">
        <v>74</v>
      </c>
      <c r="I9" s="12" t="s">
        <v>43</v>
      </c>
      <c r="J9" s="15">
        <v>0.08</v>
      </c>
      <c r="K9" s="15">
        <v>0.02</v>
      </c>
      <c r="L9" s="12">
        <v>0</v>
      </c>
      <c r="M9" s="12">
        <v>0</v>
      </c>
      <c r="N9" s="20"/>
    </row>
    <row r="10" spans="1:14" ht="15.75" x14ac:dyDescent="0.25">
      <c r="A10" s="19">
        <v>9</v>
      </c>
      <c r="B10" s="13" t="s">
        <v>40</v>
      </c>
      <c r="C10" s="13" t="s">
        <v>41</v>
      </c>
      <c r="D10" s="12" t="s">
        <v>11</v>
      </c>
      <c r="E10" s="12">
        <v>5297</v>
      </c>
      <c r="F10" s="2" t="s">
        <v>31</v>
      </c>
      <c r="G10" s="2">
        <f>29.58+168.08</f>
        <v>197.66000000000003</v>
      </c>
      <c r="H10" s="2">
        <v>198</v>
      </c>
      <c r="I10" s="14">
        <v>5.0999999999999997E-2</v>
      </c>
      <c r="J10" s="14">
        <v>0.17699999999999999</v>
      </c>
      <c r="K10" s="14">
        <v>6.5000000000000002E-2</v>
      </c>
      <c r="L10" s="12">
        <v>0</v>
      </c>
      <c r="M10" s="12">
        <v>0</v>
      </c>
      <c r="N10" s="20"/>
    </row>
    <row r="11" spans="1:14" ht="31.5" x14ac:dyDescent="0.25">
      <c r="A11" s="19">
        <v>10</v>
      </c>
      <c r="B11" s="13" t="s">
        <v>88</v>
      </c>
      <c r="C11" s="13" t="s">
        <v>44</v>
      </c>
      <c r="D11" s="12">
        <v>31896</v>
      </c>
      <c r="E11" s="12">
        <v>5098</v>
      </c>
      <c r="F11" s="2" t="s">
        <v>31</v>
      </c>
      <c r="G11" s="2">
        <f>27.65+127.36</f>
        <v>155.01</v>
      </c>
      <c r="H11" s="2">
        <v>155</v>
      </c>
      <c r="I11" s="14">
        <v>3.5999999999999997E-2</v>
      </c>
      <c r="J11" s="15">
        <v>0.17</v>
      </c>
      <c r="K11" s="15">
        <v>0.04</v>
      </c>
      <c r="L11" s="12">
        <v>0</v>
      </c>
      <c r="M11" s="12">
        <v>0</v>
      </c>
      <c r="N11" s="20"/>
    </row>
    <row r="12" spans="1:14" ht="31.5" x14ac:dyDescent="0.25">
      <c r="A12" s="19">
        <v>11</v>
      </c>
      <c r="B12" s="13" t="s">
        <v>89</v>
      </c>
      <c r="C12" s="13" t="s">
        <v>45</v>
      </c>
      <c r="D12" s="12" t="s">
        <v>1</v>
      </c>
      <c r="E12" s="12">
        <v>5446</v>
      </c>
      <c r="F12" s="2" t="s">
        <v>31</v>
      </c>
      <c r="G12" s="2">
        <f>69+110.4</f>
        <v>179.4</v>
      </c>
      <c r="H12" s="2">
        <v>180</v>
      </c>
      <c r="I12" s="14">
        <v>3.5999999999999997E-2</v>
      </c>
      <c r="J12" s="15">
        <v>0.17</v>
      </c>
      <c r="K12" s="15">
        <v>0.04</v>
      </c>
      <c r="L12" s="12">
        <v>0</v>
      </c>
      <c r="M12" s="12">
        <v>0</v>
      </c>
      <c r="N12" s="20"/>
    </row>
    <row r="13" spans="1:14" ht="31.5" x14ac:dyDescent="0.25">
      <c r="A13" s="19">
        <v>12</v>
      </c>
      <c r="B13" s="13" t="s">
        <v>46</v>
      </c>
      <c r="C13" s="13" t="s">
        <v>47</v>
      </c>
      <c r="D13" s="12">
        <v>31529</v>
      </c>
      <c r="E13" s="12">
        <v>3592</v>
      </c>
      <c r="F13" s="2" t="s">
        <v>31</v>
      </c>
      <c r="G13" s="2">
        <f>29.58+168.08</f>
        <v>197.66000000000003</v>
      </c>
      <c r="H13" s="2">
        <v>198</v>
      </c>
      <c r="I13" s="14">
        <v>6.3E-2</v>
      </c>
      <c r="J13" s="14">
        <v>0.28199999999999997</v>
      </c>
      <c r="K13" s="14">
        <v>5.8000000000000003E-2</v>
      </c>
      <c r="L13" s="12">
        <v>0</v>
      </c>
      <c r="M13" s="12">
        <v>0</v>
      </c>
      <c r="N13" s="20"/>
    </row>
    <row r="14" spans="1:14" ht="31.5" x14ac:dyDescent="0.25">
      <c r="A14" s="19">
        <v>13</v>
      </c>
      <c r="B14" s="13" t="s">
        <v>83</v>
      </c>
      <c r="C14" s="13" t="s">
        <v>48</v>
      </c>
      <c r="D14" s="12">
        <v>31916</v>
      </c>
      <c r="E14" s="12">
        <v>4094</v>
      </c>
      <c r="F14" s="2" t="s">
        <v>31</v>
      </c>
      <c r="G14" s="2">
        <f>34.55+102.35</f>
        <v>136.89999999999998</v>
      </c>
      <c r="H14" s="2">
        <v>137</v>
      </c>
      <c r="I14" s="15">
        <v>7.0000000000000007E-2</v>
      </c>
      <c r="J14" s="14">
        <v>0.14399999999999999</v>
      </c>
      <c r="K14" s="14">
        <v>4.4999999999999998E-2</v>
      </c>
      <c r="L14" s="12">
        <v>0</v>
      </c>
      <c r="M14" s="12">
        <v>0</v>
      </c>
      <c r="N14" s="20"/>
    </row>
    <row r="15" spans="1:14" ht="47.25" x14ac:dyDescent="0.25">
      <c r="A15" s="19">
        <v>14</v>
      </c>
      <c r="B15" s="13" t="s">
        <v>90</v>
      </c>
      <c r="C15" s="13" t="s">
        <v>50</v>
      </c>
      <c r="D15" s="12" t="s">
        <v>10</v>
      </c>
      <c r="E15" s="12">
        <v>5006</v>
      </c>
      <c r="F15" s="2" t="s">
        <v>31</v>
      </c>
      <c r="G15" s="2">
        <v>144.07</v>
      </c>
      <c r="H15" s="2">
        <v>144</v>
      </c>
      <c r="I15" s="14">
        <v>6.7000000000000004E-2</v>
      </c>
      <c r="J15" s="14">
        <v>0.14199999999999999</v>
      </c>
      <c r="K15" s="16" t="s">
        <v>51</v>
      </c>
      <c r="L15" s="12">
        <v>0</v>
      </c>
      <c r="M15" s="12">
        <v>0</v>
      </c>
      <c r="N15" s="20"/>
    </row>
    <row r="16" spans="1:14" ht="39" customHeight="1" x14ac:dyDescent="0.25">
      <c r="A16" s="19">
        <v>15</v>
      </c>
      <c r="B16" s="13" t="s">
        <v>9</v>
      </c>
      <c r="C16" s="13" t="s">
        <v>52</v>
      </c>
      <c r="D16" s="12" t="s">
        <v>8</v>
      </c>
      <c r="E16" s="12">
        <v>6879</v>
      </c>
      <c r="F16" s="2" t="s">
        <v>31</v>
      </c>
      <c r="G16" s="2">
        <v>279.63</v>
      </c>
      <c r="H16" s="2">
        <v>280</v>
      </c>
      <c r="I16" s="14">
        <v>7.0999999999999994E-2</v>
      </c>
      <c r="J16" s="14">
        <v>0.16900000000000001</v>
      </c>
      <c r="K16" s="12">
        <v>0</v>
      </c>
      <c r="L16" s="12">
        <v>0</v>
      </c>
      <c r="M16" s="14">
        <v>6.3E-2</v>
      </c>
      <c r="N16" s="20"/>
    </row>
    <row r="17" spans="1:14" ht="31.5" x14ac:dyDescent="0.25">
      <c r="A17" s="19">
        <v>16</v>
      </c>
      <c r="B17" s="13" t="s">
        <v>9</v>
      </c>
      <c r="C17" s="13" t="s">
        <v>52</v>
      </c>
      <c r="D17" s="12" t="s">
        <v>8</v>
      </c>
      <c r="E17" s="12">
        <v>6879</v>
      </c>
      <c r="F17" s="2" t="s">
        <v>53</v>
      </c>
      <c r="G17" s="2"/>
      <c r="H17" s="2">
        <v>646</v>
      </c>
      <c r="I17" s="16" t="s">
        <v>54</v>
      </c>
      <c r="J17" s="12" t="s">
        <v>55</v>
      </c>
      <c r="K17" s="12">
        <v>0</v>
      </c>
      <c r="L17" s="14" t="s">
        <v>56</v>
      </c>
      <c r="M17" s="14">
        <v>5.3199999999999997E-2</v>
      </c>
      <c r="N17" s="20"/>
    </row>
    <row r="18" spans="1:14" ht="31.5" x14ac:dyDescent="0.25">
      <c r="A18" s="19">
        <v>17</v>
      </c>
      <c r="B18" s="13" t="s">
        <v>91</v>
      </c>
      <c r="C18" s="13" t="s">
        <v>57</v>
      </c>
      <c r="D18" s="12" t="s">
        <v>7</v>
      </c>
      <c r="E18" s="12">
        <v>5702</v>
      </c>
      <c r="F18" s="2" t="s">
        <v>31</v>
      </c>
      <c r="G18" s="2">
        <v>332.69499999999999</v>
      </c>
      <c r="H18" s="2">
        <v>333</v>
      </c>
      <c r="I18" s="14">
        <v>0.18099999999999999</v>
      </c>
      <c r="J18" s="15">
        <v>0.23</v>
      </c>
      <c r="K18" s="12">
        <v>0</v>
      </c>
      <c r="L18" s="12">
        <v>0</v>
      </c>
      <c r="M18" s="15">
        <v>0.08</v>
      </c>
      <c r="N18" s="20"/>
    </row>
    <row r="19" spans="1:14" ht="47.25" x14ac:dyDescent="0.25">
      <c r="A19" s="19">
        <v>18</v>
      </c>
      <c r="B19" s="13" t="s">
        <v>92</v>
      </c>
      <c r="C19" s="13" t="s">
        <v>58</v>
      </c>
      <c r="D19" s="12" t="s">
        <v>6</v>
      </c>
      <c r="E19" s="12">
        <v>4119</v>
      </c>
      <c r="F19" s="2" t="s">
        <v>31</v>
      </c>
      <c r="G19" s="2">
        <v>139.6</v>
      </c>
      <c r="H19" s="2">
        <v>140</v>
      </c>
      <c r="I19" s="14">
        <v>0.14699999999999999</v>
      </c>
      <c r="J19" s="14">
        <v>0.13500000000000001</v>
      </c>
      <c r="K19" s="2" t="s">
        <v>59</v>
      </c>
      <c r="L19" s="12">
        <v>0</v>
      </c>
      <c r="M19" s="14">
        <v>3.5000000000000003E-2</v>
      </c>
      <c r="N19" s="20"/>
    </row>
    <row r="20" spans="1:14" ht="31.5" x14ac:dyDescent="0.25">
      <c r="A20" s="19">
        <v>19</v>
      </c>
      <c r="B20" s="13" t="s">
        <v>93</v>
      </c>
      <c r="C20" s="13" t="s">
        <v>60</v>
      </c>
      <c r="D20" s="12" t="s">
        <v>5</v>
      </c>
      <c r="E20" s="12">
        <v>5863</v>
      </c>
      <c r="F20" s="2" t="s">
        <v>31</v>
      </c>
      <c r="G20" s="2">
        <v>346.09</v>
      </c>
      <c r="H20" s="2">
        <v>346</v>
      </c>
      <c r="I20" s="14">
        <v>8.3000000000000004E-2</v>
      </c>
      <c r="J20" s="14">
        <v>0.373</v>
      </c>
      <c r="K20" s="14">
        <v>9.5000000000000001E-2</v>
      </c>
      <c r="L20" s="12">
        <v>0</v>
      </c>
      <c r="M20" s="12">
        <v>0</v>
      </c>
      <c r="N20" s="20"/>
    </row>
    <row r="21" spans="1:14" ht="15.75" x14ac:dyDescent="0.25">
      <c r="A21" s="19">
        <v>20</v>
      </c>
      <c r="B21" s="13" t="s">
        <v>61</v>
      </c>
      <c r="C21" s="13" t="s">
        <v>62</v>
      </c>
      <c r="D21" s="12">
        <v>32708</v>
      </c>
      <c r="E21" s="12">
        <v>12608</v>
      </c>
      <c r="F21" s="2" t="s">
        <v>31</v>
      </c>
      <c r="G21" s="2">
        <v>175.76</v>
      </c>
      <c r="H21" s="2">
        <v>176</v>
      </c>
      <c r="I21" s="14">
        <v>2.5999999999999999E-2</v>
      </c>
      <c r="J21" s="14">
        <v>9.4E-2</v>
      </c>
      <c r="K21" s="14">
        <v>1.9E-2</v>
      </c>
      <c r="L21" s="12">
        <v>0</v>
      </c>
      <c r="M21" s="12">
        <v>0</v>
      </c>
      <c r="N21" s="20"/>
    </row>
    <row r="22" spans="1:14" ht="47.25" x14ac:dyDescent="0.25">
      <c r="A22" s="19">
        <v>21</v>
      </c>
      <c r="B22" s="13" t="s">
        <v>94</v>
      </c>
      <c r="C22" s="13" t="s">
        <v>63</v>
      </c>
      <c r="D22" s="12" t="s">
        <v>4</v>
      </c>
      <c r="E22" s="12">
        <v>1041</v>
      </c>
      <c r="F22" s="2" t="s">
        <v>31</v>
      </c>
      <c r="G22" s="2">
        <v>80.95</v>
      </c>
      <c r="H22" s="2">
        <v>81</v>
      </c>
      <c r="I22" s="14">
        <v>3.4000000000000002E-2</v>
      </c>
      <c r="J22" s="14">
        <v>8.2000000000000003E-2</v>
      </c>
      <c r="K22" s="14">
        <v>6.9000000000000006E-2</v>
      </c>
      <c r="L22" s="12">
        <v>0</v>
      </c>
      <c r="M22" s="12">
        <v>0</v>
      </c>
      <c r="N22" s="20"/>
    </row>
    <row r="23" spans="1:14" ht="47.25" x14ac:dyDescent="0.25">
      <c r="A23" s="19">
        <v>22</v>
      </c>
      <c r="B23" s="13" t="s">
        <v>95</v>
      </c>
      <c r="C23" s="13" t="s">
        <v>64</v>
      </c>
      <c r="D23" s="12">
        <v>31122</v>
      </c>
      <c r="E23" s="12">
        <v>5804</v>
      </c>
      <c r="F23" s="2" t="s">
        <v>31</v>
      </c>
      <c r="G23" s="2">
        <v>279.36</v>
      </c>
      <c r="H23" s="2">
        <v>279</v>
      </c>
      <c r="I23" s="17" t="s">
        <v>65</v>
      </c>
      <c r="J23" s="14">
        <v>0.20499999999999999</v>
      </c>
      <c r="K23" s="17" t="s">
        <v>66</v>
      </c>
      <c r="L23" s="12">
        <v>0</v>
      </c>
      <c r="M23" s="12">
        <v>0</v>
      </c>
      <c r="N23" s="20"/>
    </row>
    <row r="24" spans="1:14" ht="47.25" x14ac:dyDescent="0.25">
      <c r="A24" s="19">
        <v>23</v>
      </c>
      <c r="B24" s="13" t="s">
        <v>96</v>
      </c>
      <c r="C24" s="13" t="s">
        <v>67</v>
      </c>
      <c r="D24" s="12">
        <v>31675</v>
      </c>
      <c r="E24" s="12">
        <v>6038</v>
      </c>
      <c r="F24" s="2" t="s">
        <v>31</v>
      </c>
      <c r="G24" s="2">
        <v>116.26</v>
      </c>
      <c r="H24" s="2">
        <v>116</v>
      </c>
      <c r="I24" s="17" t="s">
        <v>68</v>
      </c>
      <c r="J24" s="17" t="s">
        <v>69</v>
      </c>
      <c r="K24" s="17" t="s">
        <v>70</v>
      </c>
      <c r="L24" s="12">
        <v>0</v>
      </c>
      <c r="M24" s="12">
        <v>0</v>
      </c>
      <c r="N24" s="20"/>
    </row>
    <row r="25" spans="1:14" ht="94.5" x14ac:dyDescent="0.25">
      <c r="A25" s="19">
        <v>24</v>
      </c>
      <c r="B25" s="13" t="s">
        <v>97</v>
      </c>
      <c r="C25" s="13" t="s">
        <v>71</v>
      </c>
      <c r="D25" s="12" t="s">
        <v>3</v>
      </c>
      <c r="E25" s="12">
        <v>3364</v>
      </c>
      <c r="F25" s="2" t="s">
        <v>72</v>
      </c>
      <c r="G25" s="2"/>
      <c r="H25" s="2">
        <v>654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20"/>
    </row>
    <row r="26" spans="1:14" ht="94.5" x14ac:dyDescent="0.25">
      <c r="A26" s="19">
        <v>25</v>
      </c>
      <c r="B26" s="13" t="s">
        <v>97</v>
      </c>
      <c r="C26" s="13" t="s">
        <v>71</v>
      </c>
      <c r="D26" s="12" t="s">
        <v>3</v>
      </c>
      <c r="E26" s="12">
        <v>3364</v>
      </c>
      <c r="F26" s="12" t="s">
        <v>73</v>
      </c>
      <c r="G26" s="12">
        <v>153.62</v>
      </c>
      <c r="H26" s="2">
        <v>154</v>
      </c>
      <c r="I26" s="15">
        <v>0.13</v>
      </c>
      <c r="J26" s="15">
        <v>0.17</v>
      </c>
      <c r="K26" s="18" t="s">
        <v>59</v>
      </c>
      <c r="L26" s="12">
        <v>0</v>
      </c>
      <c r="M26" s="14">
        <v>6.4000000000000001E-2</v>
      </c>
      <c r="N26" s="20"/>
    </row>
    <row r="27" spans="1:14" ht="31.5" x14ac:dyDescent="0.25">
      <c r="A27" s="19">
        <v>26</v>
      </c>
      <c r="B27" s="13" t="s">
        <v>98</v>
      </c>
      <c r="C27" s="13" t="s">
        <v>74</v>
      </c>
      <c r="D27" s="12">
        <v>31675</v>
      </c>
      <c r="E27" s="12">
        <v>5450</v>
      </c>
      <c r="F27" s="2" t="s">
        <v>31</v>
      </c>
      <c r="G27" s="2">
        <f>126.24</f>
        <v>126.24</v>
      </c>
      <c r="H27" s="2">
        <v>126</v>
      </c>
      <c r="I27" s="12">
        <v>0</v>
      </c>
      <c r="J27" s="14">
        <v>0.153</v>
      </c>
      <c r="K27" s="14">
        <v>2.8000000000000001E-2</v>
      </c>
      <c r="L27" s="12">
        <v>0</v>
      </c>
      <c r="M27" s="12">
        <v>0</v>
      </c>
      <c r="N27" s="20"/>
    </row>
    <row r="28" spans="1:14" ht="31.5" x14ac:dyDescent="0.25">
      <c r="A28" s="19">
        <v>27</v>
      </c>
      <c r="B28" s="13" t="s">
        <v>98</v>
      </c>
      <c r="C28" s="13" t="s">
        <v>76</v>
      </c>
      <c r="D28" s="12">
        <v>31675</v>
      </c>
      <c r="E28" s="12">
        <v>5450</v>
      </c>
      <c r="F28" s="2" t="s">
        <v>77</v>
      </c>
      <c r="G28" s="2"/>
      <c r="H28" s="2">
        <v>763</v>
      </c>
      <c r="I28" s="12" t="s">
        <v>43</v>
      </c>
      <c r="J28" s="15">
        <v>0.17</v>
      </c>
      <c r="K28" s="12" t="s">
        <v>43</v>
      </c>
      <c r="L28" s="12">
        <v>0</v>
      </c>
      <c r="M28" s="12">
        <v>0</v>
      </c>
      <c r="N28" s="20"/>
    </row>
    <row r="29" spans="1:14" ht="31.5" x14ac:dyDescent="0.25">
      <c r="A29" s="19">
        <v>28</v>
      </c>
      <c r="B29" s="13" t="s">
        <v>99</v>
      </c>
      <c r="C29" s="13" t="s">
        <v>75</v>
      </c>
      <c r="D29" s="12" t="s">
        <v>2</v>
      </c>
      <c r="E29" s="12">
        <v>3693</v>
      </c>
      <c r="F29" s="2" t="s">
        <v>31</v>
      </c>
      <c r="G29" s="2">
        <v>230.79</v>
      </c>
      <c r="H29" s="2">
        <v>231</v>
      </c>
      <c r="I29" s="14">
        <v>0.107</v>
      </c>
      <c r="J29" s="14">
        <v>7.6999999999999999E-2</v>
      </c>
      <c r="K29" s="12">
        <v>0</v>
      </c>
      <c r="L29" s="12">
        <v>0</v>
      </c>
      <c r="M29" s="14">
        <v>7.5999999999999998E-2</v>
      </c>
      <c r="N29" s="20"/>
    </row>
    <row r="30" spans="1:14" s="11" customFormat="1" ht="31.5" customHeight="1" thickBot="1" x14ac:dyDescent="0.3">
      <c r="A30" s="21">
        <v>29</v>
      </c>
      <c r="B30" s="3" t="s">
        <v>100</v>
      </c>
      <c r="C30" s="3" t="s">
        <v>78</v>
      </c>
      <c r="D30" s="1" t="s">
        <v>0</v>
      </c>
      <c r="E30" s="1">
        <v>3481.7</v>
      </c>
      <c r="F30" s="1" t="s">
        <v>79</v>
      </c>
      <c r="G30" s="1"/>
      <c r="H30" s="1">
        <v>1703.9</v>
      </c>
      <c r="I30" s="22">
        <f>+H30/E30</f>
        <v>0.48938736823965312</v>
      </c>
      <c r="J30" s="22">
        <v>0.48938736823965312</v>
      </c>
      <c r="K30" s="22"/>
      <c r="L30" s="22"/>
      <c r="M30" s="22">
        <v>0.48938736823965312</v>
      </c>
      <c r="N30" s="23"/>
    </row>
    <row r="31" spans="1:14" ht="15.75" x14ac:dyDescent="0.25">
      <c r="A31" s="5"/>
      <c r="B31" s="6"/>
      <c r="C31" s="5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5.75" x14ac:dyDescent="0.25">
      <c r="A32" s="24"/>
      <c r="B32" s="8"/>
      <c r="C32" s="9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5.75" x14ac:dyDescent="0.25">
      <c r="A33" s="24"/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15.75" x14ac:dyDescent="0.25">
      <c r="A34" s="5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5.75" x14ac:dyDescent="0.25">
      <c r="A35" s="25"/>
      <c r="B35" s="8"/>
      <c r="C35" s="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.75" x14ac:dyDescent="0.25">
      <c r="A36" s="25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5.75" x14ac:dyDescent="0.25">
      <c r="A37" s="5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15.75" x14ac:dyDescent="0.25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.75" x14ac:dyDescent="0.25">
      <c r="A39" s="5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15.75" x14ac:dyDescent="0.25">
      <c r="A40" s="5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5.75" x14ac:dyDescent="0.25">
      <c r="A41" s="5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15.75" x14ac:dyDescent="0.25">
      <c r="A42" s="5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5.75" x14ac:dyDescent="0.25">
      <c r="A43" s="5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5.75" x14ac:dyDescent="0.25">
      <c r="A44" s="5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5.75" x14ac:dyDescent="0.25">
      <c r="A45" s="5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15.75" x14ac:dyDescent="0.25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15.75" x14ac:dyDescent="0.25">
      <c r="A47" s="5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15.75" x14ac:dyDescent="0.25">
      <c r="A48" s="5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5.75" x14ac:dyDescent="0.25">
      <c r="A49" s="5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5.75" x14ac:dyDescent="0.25">
      <c r="A50" s="5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5.75" x14ac:dyDescent="0.25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5.75" x14ac:dyDescent="0.25">
      <c r="A52" s="5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5.75" x14ac:dyDescent="0.25">
      <c r="A53" s="5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5.75" x14ac:dyDescent="0.25">
      <c r="A54" s="5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5.75" x14ac:dyDescent="0.25">
      <c r="A55" s="5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5.75" x14ac:dyDescent="0.25">
      <c r="A56" s="5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5.75" x14ac:dyDescent="0.25">
      <c r="A57" s="5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5.75" x14ac:dyDescent="0.25">
      <c r="A58" s="5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5.75" x14ac:dyDescent="0.25">
      <c r="A59" s="5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5.75" x14ac:dyDescent="0.25">
      <c r="A60" s="5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x14ac:dyDescent="0.25">
      <c r="A61" s="5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5.75" x14ac:dyDescent="0.25">
      <c r="A62" s="5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ht="15.75" x14ac:dyDescent="0.25">
      <c r="A63" s="5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ht="15.75" x14ac:dyDescent="0.25">
      <c r="A64" s="5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ht="15.75" x14ac:dyDescent="0.25">
      <c r="A65" s="5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5.75" x14ac:dyDescent="0.25">
      <c r="A66" s="5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5.75" x14ac:dyDescent="0.25">
      <c r="A67" s="5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ht="15.75" x14ac:dyDescent="0.25">
      <c r="A68" s="5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5.75" x14ac:dyDescent="0.25">
      <c r="A69" s="5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15.75" x14ac:dyDescent="0.25">
      <c r="A70" s="5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15.75" x14ac:dyDescent="0.25">
      <c r="A71" s="5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ht="15.75" x14ac:dyDescent="0.25">
      <c r="A72" s="5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15.75" x14ac:dyDescent="0.25">
      <c r="A73" s="5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ht="15.75" x14ac:dyDescent="0.25">
      <c r="A74" s="5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ht="15.75" x14ac:dyDescent="0.25">
      <c r="A75" s="5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ht="15.75" x14ac:dyDescent="0.25">
      <c r="A76" s="5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ht="15.75" x14ac:dyDescent="0.25">
      <c r="A77" s="5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ht="15.75" x14ac:dyDescent="0.25">
      <c r="A78" s="5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ht="15.75" x14ac:dyDescent="0.25">
      <c r="A79" s="5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ht="15.75" x14ac:dyDescent="0.25">
      <c r="A80" s="5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5.75" x14ac:dyDescent="0.25">
      <c r="A81" s="5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5.75" x14ac:dyDescent="0.25">
      <c r="A82" s="5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ht="15.75" x14ac:dyDescent="0.25">
      <c r="A83" s="5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15.75" x14ac:dyDescent="0.25">
      <c r="A84" s="5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5.75" x14ac:dyDescent="0.25">
      <c r="A85" s="5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ht="15.75" x14ac:dyDescent="0.25">
      <c r="A86" s="5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5.75" x14ac:dyDescent="0.25">
      <c r="A87" s="5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5.75" x14ac:dyDescent="0.25">
      <c r="A88" s="5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5.75" x14ac:dyDescent="0.25">
      <c r="A89" s="5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5.75" x14ac:dyDescent="0.25">
      <c r="A90" s="5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5.75" x14ac:dyDescent="0.25">
      <c r="A91" s="5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ht="15.75" x14ac:dyDescent="0.25">
      <c r="A92" s="5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ht="15.75" x14ac:dyDescent="0.25">
      <c r="A93" s="5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5.75" x14ac:dyDescent="0.25">
      <c r="A94" s="5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ht="15.75" x14ac:dyDescent="0.25">
      <c r="A95" s="5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15.75" x14ac:dyDescent="0.25">
      <c r="A96" s="5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ht="15.75" x14ac:dyDescent="0.25">
      <c r="A97" s="5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15.75" x14ac:dyDescent="0.25">
      <c r="A98" s="5"/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15.75" x14ac:dyDescent="0.25">
      <c r="A99" s="5"/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ht="15.75" x14ac:dyDescent="0.25">
      <c r="A100" s="5"/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5.75" x14ac:dyDescent="0.25">
      <c r="A101" s="5"/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5.75" x14ac:dyDescent="0.25">
      <c r="A102" s="5"/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5.75" x14ac:dyDescent="0.25">
      <c r="A103" s="5"/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5.75" x14ac:dyDescent="0.25">
      <c r="A104" s="5"/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5.75" x14ac:dyDescent="0.25">
      <c r="A105" s="5"/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5.75" x14ac:dyDescent="0.25">
      <c r="A106" s="5"/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5.75" x14ac:dyDescent="0.25">
      <c r="A107" s="5"/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5.75" x14ac:dyDescent="0.25">
      <c r="A108" s="5"/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5.75" x14ac:dyDescent="0.25">
      <c r="A109" s="5"/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5.75" x14ac:dyDescent="0.25">
      <c r="A110" s="5"/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5.75" x14ac:dyDescent="0.25">
      <c r="A111" s="5"/>
      <c r="B111" s="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5.75" x14ac:dyDescent="0.25">
      <c r="A112" s="5"/>
      <c r="B112" s="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5.75" x14ac:dyDescent="0.25">
      <c r="A113" s="5"/>
      <c r="B113" s="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5.75" x14ac:dyDescent="0.25">
      <c r="A114" s="5"/>
      <c r="B114" s="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5.75" x14ac:dyDescent="0.25">
      <c r="A115" s="5"/>
      <c r="B115" s="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5.75" x14ac:dyDescent="0.25">
      <c r="A116" s="5"/>
      <c r="B116" s="6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5.75" x14ac:dyDescent="0.25">
      <c r="A117" s="5"/>
      <c r="B117" s="6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5.75" x14ac:dyDescent="0.25">
      <c r="A118" s="5"/>
      <c r="B118" s="6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5.75" x14ac:dyDescent="0.25">
      <c r="A119" s="5"/>
      <c r="B119" s="6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5.75" x14ac:dyDescent="0.25">
      <c r="A120" s="5"/>
      <c r="B120" s="6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5.75" x14ac:dyDescent="0.25">
      <c r="A121" s="5"/>
      <c r="B121" s="6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5.75" x14ac:dyDescent="0.25">
      <c r="A122" s="5"/>
      <c r="B122" s="6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5.75" x14ac:dyDescent="0.25">
      <c r="A123" s="5"/>
      <c r="B123" s="6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5.75" x14ac:dyDescent="0.25">
      <c r="A124" s="5"/>
      <c r="B124" s="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5.75" x14ac:dyDescent="0.25">
      <c r="A125" s="5"/>
      <c r="B125" s="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5.75" x14ac:dyDescent="0.25">
      <c r="A126" s="5"/>
      <c r="B126" s="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5.75" x14ac:dyDescent="0.25">
      <c r="A127" s="5"/>
      <c r="B127" s="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5.75" x14ac:dyDescent="0.25">
      <c r="A128" s="5"/>
      <c r="B128" s="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5.75" x14ac:dyDescent="0.25">
      <c r="A129" s="5"/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5.75" x14ac:dyDescent="0.25">
      <c r="A130" s="5"/>
      <c r="B130" s="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5.75" x14ac:dyDescent="0.25">
      <c r="A131" s="5"/>
      <c r="B131" s="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5.75" x14ac:dyDescent="0.25">
      <c r="A132" s="5"/>
      <c r="B132" s="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5.75" x14ac:dyDescent="0.25">
      <c r="A133" s="5"/>
      <c r="B133" s="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5.75" x14ac:dyDescent="0.25">
      <c r="A134" s="5"/>
      <c r="B134" s="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5.75" x14ac:dyDescent="0.25">
      <c r="A135" s="5"/>
      <c r="B135" s="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5.75" x14ac:dyDescent="0.25">
      <c r="A136" s="5"/>
      <c r="B136" s="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5.75" x14ac:dyDescent="0.25">
      <c r="A137" s="5"/>
      <c r="B137" s="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5.75" x14ac:dyDescent="0.25">
      <c r="A138" s="5"/>
      <c r="B138" s="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5.75" x14ac:dyDescent="0.25">
      <c r="A139" s="5"/>
      <c r="B139" s="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5.75" x14ac:dyDescent="0.25">
      <c r="A140" s="5"/>
      <c r="B140" s="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5.75" x14ac:dyDescent="0.25">
      <c r="A141" s="5"/>
      <c r="B141" s="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5.75" x14ac:dyDescent="0.25">
      <c r="A142" s="5"/>
      <c r="B142" s="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15.75" x14ac:dyDescent="0.25">
      <c r="A143" s="5"/>
      <c r="B143" s="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ht="15.75" x14ac:dyDescent="0.25">
      <c r="A144" s="5"/>
      <c r="B144" s="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15.75" x14ac:dyDescent="0.25">
      <c r="A145" s="5"/>
      <c r="B145" s="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15.75" x14ac:dyDescent="0.25">
      <c r="A146" s="5"/>
      <c r="B146" s="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15.75" x14ac:dyDescent="0.25">
      <c r="A147" s="5"/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ht="15.75" x14ac:dyDescent="0.25">
      <c r="A148" s="5"/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ht="15.75" x14ac:dyDescent="0.25">
      <c r="A149" s="5"/>
      <c r="B149" s="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ht="15.75" x14ac:dyDescent="0.25">
      <c r="A150" s="5"/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ht="15.75" x14ac:dyDescent="0.25">
      <c r="A151" s="5"/>
      <c r="B151" s="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ht="15.75" x14ac:dyDescent="0.25">
      <c r="A152" s="5"/>
      <c r="B152" s="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ht="15.75" x14ac:dyDescent="0.25">
      <c r="A153" s="5"/>
      <c r="B153" s="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5.75" x14ac:dyDescent="0.25">
      <c r="A154" s="5"/>
      <c r="B154" s="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5.75" x14ac:dyDescent="0.25">
      <c r="A155" s="5"/>
      <c r="B155" s="6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ht="15.75" x14ac:dyDescent="0.25">
      <c r="A156" s="5"/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5.75" x14ac:dyDescent="0.25">
      <c r="A157" s="5"/>
      <c r="B157" s="6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ht="15.75" x14ac:dyDescent="0.25">
      <c r="A158" s="5"/>
      <c r="B158" s="6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5.75" x14ac:dyDescent="0.25">
      <c r="A159" s="5"/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ht="15.75" x14ac:dyDescent="0.25">
      <c r="A160" s="5"/>
      <c r="B160" s="6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ht="15.75" x14ac:dyDescent="0.25">
      <c r="A161" s="5"/>
      <c r="B161" s="6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ht="15.75" x14ac:dyDescent="0.25">
      <c r="A162" s="5"/>
      <c r="B162" s="6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ht="15.75" x14ac:dyDescent="0.25">
      <c r="A163" s="5"/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5.75" x14ac:dyDescent="0.25">
      <c r="A164" s="5"/>
      <c r="B164" s="6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ht="15.75" x14ac:dyDescent="0.25">
      <c r="A165" s="5"/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ht="15.75" x14ac:dyDescent="0.25">
      <c r="A166" s="5"/>
      <c r="B166" s="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ht="15.75" x14ac:dyDescent="0.25">
      <c r="A167" s="5"/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ht="15.75" x14ac:dyDescent="0.25">
      <c r="A168" s="5"/>
      <c r="B168" s="6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ht="15.75" x14ac:dyDescent="0.25">
      <c r="A169" s="5"/>
      <c r="B169" s="6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ht="15.75" x14ac:dyDescent="0.25">
      <c r="A170" s="5"/>
      <c r="B170" s="6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5.75" x14ac:dyDescent="0.25">
      <c r="A171" s="5"/>
      <c r="B171" s="6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5.75" x14ac:dyDescent="0.25">
      <c r="A172" s="5"/>
      <c r="B172" s="6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ht="15.75" x14ac:dyDescent="0.25">
      <c r="A173" s="5"/>
      <c r="B173" s="6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ht="15.75" x14ac:dyDescent="0.25">
      <c r="A174" s="5"/>
      <c r="B174" s="6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ht="15.75" x14ac:dyDescent="0.25">
      <c r="A175" s="5"/>
      <c r="B175" s="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5.75" x14ac:dyDescent="0.25">
      <c r="A176" s="5"/>
      <c r="B176" s="6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5.75" x14ac:dyDescent="0.25">
      <c r="A177" s="5"/>
      <c r="B177" s="6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5.75" x14ac:dyDescent="0.25">
      <c r="A178" s="5"/>
      <c r="B178" s="6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ht="15.75" x14ac:dyDescent="0.25">
      <c r="A179" s="5"/>
      <c r="B179" s="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ht="15.75" x14ac:dyDescent="0.25">
      <c r="A180" s="5"/>
      <c r="B180" s="6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ht="15.75" x14ac:dyDescent="0.25">
      <c r="A181" s="5"/>
      <c r="B181" s="6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ht="15.75" x14ac:dyDescent="0.25">
      <c r="A182" s="5"/>
      <c r="B182" s="6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ht="15.75" x14ac:dyDescent="0.25">
      <c r="A183" s="5"/>
      <c r="B183" s="6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ht="15.75" x14ac:dyDescent="0.25">
      <c r="A184" s="5"/>
      <c r="B184" s="6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5.75" x14ac:dyDescent="0.25">
      <c r="A185" s="5"/>
      <c r="B185" s="6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5.75" x14ac:dyDescent="0.25">
      <c r="A186" s="5"/>
      <c r="B186" s="6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ht="15.75" x14ac:dyDescent="0.25">
      <c r="A187" s="5"/>
      <c r="B187" s="6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ht="15.75" x14ac:dyDescent="0.25">
      <c r="A188" s="5"/>
      <c r="B188" s="6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ht="15.75" x14ac:dyDescent="0.25">
      <c r="A189" s="5"/>
      <c r="B189" s="6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ht="15.75" x14ac:dyDescent="0.25">
      <c r="A190" s="5"/>
      <c r="B190" s="6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ht="15.75" x14ac:dyDescent="0.25">
      <c r="A191" s="5"/>
      <c r="B191" s="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ht="15.75" x14ac:dyDescent="0.25">
      <c r="A192" s="5"/>
      <c r="B192" s="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ht="15.75" x14ac:dyDescent="0.25">
      <c r="A193" s="5"/>
      <c r="B193" s="6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ht="15.75" x14ac:dyDescent="0.25">
      <c r="A194" s="5"/>
      <c r="B194" s="6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ht="15.75" x14ac:dyDescent="0.25">
      <c r="A195" s="5"/>
      <c r="B195" s="6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ht="15.75" x14ac:dyDescent="0.25">
      <c r="A196" s="5"/>
      <c r="B196" s="6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ht="15.75" x14ac:dyDescent="0.25">
      <c r="A197" s="5"/>
      <c r="B197" s="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ht="15.75" x14ac:dyDescent="0.25">
      <c r="A198" s="5"/>
      <c r="B198" s="6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ht="15.75" x14ac:dyDescent="0.25">
      <c r="A199" s="5"/>
      <c r="B199" s="6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ht="15.75" x14ac:dyDescent="0.25">
      <c r="A200" s="5"/>
      <c r="B200" s="6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ht="15.75" x14ac:dyDescent="0.25">
      <c r="A201" s="5"/>
      <c r="B201" s="6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ht="15.75" x14ac:dyDescent="0.25">
      <c r="A202" s="5"/>
      <c r="B202" s="6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ht="15.75" x14ac:dyDescent="0.25">
      <c r="A203" s="5"/>
      <c r="B203" s="6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ht="15.75" x14ac:dyDescent="0.25">
      <c r="A204" s="5"/>
      <c r="B204" s="6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ht="15.75" x14ac:dyDescent="0.25">
      <c r="A205" s="5"/>
      <c r="B205" s="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ht="15.75" x14ac:dyDescent="0.25">
      <c r="A206" s="5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ht="15.75" x14ac:dyDescent="0.25">
      <c r="A207" s="5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ht="15.75" x14ac:dyDescent="0.25">
      <c r="A208" s="5"/>
      <c r="B208" s="6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ht="15.75" x14ac:dyDescent="0.25">
      <c r="A209" s="5"/>
      <c r="B209" s="6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ht="15.75" x14ac:dyDescent="0.25">
      <c r="A210" s="5"/>
      <c r="B210" s="6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5.75" x14ac:dyDescent="0.25">
      <c r="A211" s="5"/>
      <c r="B211" s="6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ht="15.75" x14ac:dyDescent="0.25">
      <c r="A212" s="5"/>
      <c r="B212" s="6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ht="15.75" x14ac:dyDescent="0.25">
      <c r="A213" s="5"/>
      <c r="B213" s="6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ht="15.75" x14ac:dyDescent="0.25">
      <c r="A214" s="5"/>
      <c r="B214" s="6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ht="15.75" x14ac:dyDescent="0.25">
      <c r="A215" s="5"/>
      <c r="B215" s="6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ht="15.75" x14ac:dyDescent="0.25">
      <c r="A216" s="5"/>
      <c r="B216" s="6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ht="15.75" x14ac:dyDescent="0.25">
      <c r="A217" s="5"/>
      <c r="B217" s="6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ht="15.75" x14ac:dyDescent="0.25">
      <c r="A218" s="5"/>
      <c r="B218" s="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ht="15.75" x14ac:dyDescent="0.25">
      <c r="A219" s="5"/>
      <c r="B219" s="6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ht="15.75" x14ac:dyDescent="0.25">
      <c r="A220" s="5"/>
      <c r="B220" s="6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ht="15.75" x14ac:dyDescent="0.25">
      <c r="A221" s="5"/>
      <c r="B221" s="6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ht="15.75" x14ac:dyDescent="0.25">
      <c r="A222" s="5"/>
      <c r="B222" s="6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ht="15.75" x14ac:dyDescent="0.25">
      <c r="A223" s="5"/>
      <c r="B223" s="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ht="15.75" x14ac:dyDescent="0.25">
      <c r="A224" s="5"/>
      <c r="B224" s="6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ht="15.75" x14ac:dyDescent="0.25">
      <c r="A225" s="5"/>
      <c r="B225" s="6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ht="15.75" x14ac:dyDescent="0.25">
      <c r="A226" s="5"/>
      <c r="B226" s="6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ht="15.75" x14ac:dyDescent="0.25">
      <c r="A227" s="5"/>
      <c r="B227" s="6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ht="15.75" x14ac:dyDescent="0.25">
      <c r="A228" s="5"/>
      <c r="B228" s="6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ht="15.75" x14ac:dyDescent="0.25">
      <c r="A229" s="5"/>
      <c r="B229" s="6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ht="15.75" x14ac:dyDescent="0.25">
      <c r="A230" s="5"/>
      <c r="B230" s="6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ht="15.75" x14ac:dyDescent="0.25">
      <c r="A231" s="5"/>
      <c r="B231" s="6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ht="15.75" x14ac:dyDescent="0.25">
      <c r="A232" s="5"/>
      <c r="B232" s="6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ht="15.75" x14ac:dyDescent="0.25">
      <c r="A233" s="5"/>
      <c r="B233" s="6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ht="15.75" x14ac:dyDescent="0.25">
      <c r="A234" s="5"/>
      <c r="B234" s="6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ht="15.75" x14ac:dyDescent="0.25">
      <c r="A235" s="5"/>
      <c r="B235" s="6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ht="15.75" x14ac:dyDescent="0.25">
      <c r="A236" s="5"/>
      <c r="B236" s="6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ht="15.75" x14ac:dyDescent="0.25">
      <c r="A237" s="5"/>
      <c r="B237" s="6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ht="15.75" x14ac:dyDescent="0.25">
      <c r="A238" s="5"/>
      <c r="B238" s="6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ht="15.75" x14ac:dyDescent="0.25">
      <c r="A239" s="5"/>
      <c r="B239" s="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ht="15.75" x14ac:dyDescent="0.25">
      <c r="A240" s="5"/>
      <c r="B240" s="6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ht="15.75" x14ac:dyDescent="0.25">
      <c r="A241" s="5"/>
      <c r="B241" s="6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ht="15.75" x14ac:dyDescent="0.25">
      <c r="A242" s="5"/>
      <c r="B242" s="6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ht="15.75" x14ac:dyDescent="0.25">
      <c r="A243" s="5"/>
      <c r="B243" s="6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ht="15.75" x14ac:dyDescent="0.25">
      <c r="A244" s="5"/>
      <c r="B244" s="6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ht="15.75" x14ac:dyDescent="0.25">
      <c r="A245" s="5"/>
      <c r="B245" s="6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ht="15.75" x14ac:dyDescent="0.25">
      <c r="A246" s="5"/>
      <c r="B246" s="6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ht="15.75" x14ac:dyDescent="0.25">
      <c r="A247" s="5"/>
      <c r="B247" s="6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ht="15.75" x14ac:dyDescent="0.25">
      <c r="A248" s="5"/>
      <c r="B248" s="6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ht="15.75" x14ac:dyDescent="0.25">
      <c r="A249" s="5"/>
      <c r="B249" s="6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ht="15.75" x14ac:dyDescent="0.25">
      <c r="A250" s="5"/>
      <c r="B250" s="6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ht="15.75" x14ac:dyDescent="0.25">
      <c r="A251" s="5"/>
      <c r="B251" s="6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ht="15.75" x14ac:dyDescent="0.25">
      <c r="A252" s="5"/>
      <c r="B252" s="6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ht="15.75" x14ac:dyDescent="0.25">
      <c r="A253" s="5"/>
      <c r="B253" s="6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ht="15.75" x14ac:dyDescent="0.25">
      <c r="A254" s="5"/>
      <c r="B254" s="6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ht="15.75" x14ac:dyDescent="0.25">
      <c r="A255" s="5"/>
      <c r="B255" s="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ht="15.75" x14ac:dyDescent="0.25">
      <c r="A256" s="5"/>
      <c r="B256" s="6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ht="15.75" x14ac:dyDescent="0.25">
      <c r="A257" s="5"/>
      <c r="B257" s="6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ht="15.75" x14ac:dyDescent="0.25">
      <c r="A258" s="5"/>
      <c r="B258" s="6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ht="15.75" x14ac:dyDescent="0.25">
      <c r="A259" s="5"/>
      <c r="B259" s="6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ht="15.75" x14ac:dyDescent="0.25">
      <c r="A260" s="5"/>
      <c r="B260" s="6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ht="15.75" x14ac:dyDescent="0.25">
      <c r="A261" s="5"/>
      <c r="B261" s="6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ht="15.75" x14ac:dyDescent="0.25">
      <c r="A262" s="5"/>
      <c r="B262" s="6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ht="15.75" x14ac:dyDescent="0.25">
      <c r="A263" s="5"/>
      <c r="B263" s="6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ht="15.75" x14ac:dyDescent="0.25">
      <c r="A264" s="5"/>
      <c r="B264" s="6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ht="15.75" x14ac:dyDescent="0.25">
      <c r="A265" s="5"/>
      <c r="B265" s="6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ht="15.75" x14ac:dyDescent="0.25">
      <c r="A266" s="5"/>
      <c r="B266" s="6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ht="15.75" x14ac:dyDescent="0.25">
      <c r="A267" s="5"/>
      <c r="B267" s="6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ht="15.75" x14ac:dyDescent="0.25">
      <c r="A268" s="5"/>
      <c r="B268" s="6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ht="15.75" x14ac:dyDescent="0.25">
      <c r="A269" s="5"/>
      <c r="B269" s="6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ht="15.75" x14ac:dyDescent="0.25">
      <c r="A270" s="5"/>
      <c r="B270" s="6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ht="15.75" x14ac:dyDescent="0.25">
      <c r="A271" s="5"/>
      <c r="B271" s="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ht="15.75" x14ac:dyDescent="0.25">
      <c r="A272" s="5"/>
      <c r="B272" s="6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ht="15.75" x14ac:dyDescent="0.25">
      <c r="A273" s="5"/>
      <c r="B273" s="6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ht="15.75" x14ac:dyDescent="0.25">
      <c r="A274" s="5"/>
      <c r="B274" s="6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ht="15.75" x14ac:dyDescent="0.25">
      <c r="A275" s="5"/>
      <c r="B275" s="6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ht="15.75" x14ac:dyDescent="0.25">
      <c r="A276" s="5"/>
      <c r="B276" s="6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ht="15.75" x14ac:dyDescent="0.25">
      <c r="A277" s="5"/>
      <c r="B277" s="6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ht="15.75" x14ac:dyDescent="0.25">
      <c r="A278" s="5"/>
      <c r="B278" s="6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ht="15.75" x14ac:dyDescent="0.25">
      <c r="A279" s="5"/>
      <c r="B279" s="6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ht="15.75" x14ac:dyDescent="0.25">
      <c r="A280" s="5"/>
      <c r="B280" s="6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ht="15.75" x14ac:dyDescent="0.25">
      <c r="A281" s="5"/>
      <c r="B281" s="6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ht="15.75" x14ac:dyDescent="0.25">
      <c r="A282" s="5"/>
      <c r="B282" s="6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ht="15.75" x14ac:dyDescent="0.25">
      <c r="A283" s="5"/>
      <c r="B283" s="6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ht="15.75" x14ac:dyDescent="0.25">
      <c r="A284" s="5"/>
      <c r="B284" s="6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ht="15.75" x14ac:dyDescent="0.25">
      <c r="A285" s="5"/>
      <c r="B285" s="6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ht="15.75" x14ac:dyDescent="0.25">
      <c r="A286" s="5"/>
      <c r="B286" s="6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ht="15.75" x14ac:dyDescent="0.25">
      <c r="A287" s="5"/>
      <c r="B287" s="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ht="15.75" x14ac:dyDescent="0.25">
      <c r="A288" s="5"/>
      <c r="B288" s="6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ht="15.75" x14ac:dyDescent="0.25">
      <c r="A289" s="5"/>
      <c r="B289" s="6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ht="15.75" x14ac:dyDescent="0.25">
      <c r="A290" s="5"/>
      <c r="B290" s="6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ht="15.75" x14ac:dyDescent="0.25">
      <c r="A291" s="5"/>
      <c r="B291" s="6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ht="15.75" x14ac:dyDescent="0.25">
      <c r="A292" s="5"/>
      <c r="B292" s="6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ht="15.75" x14ac:dyDescent="0.25">
      <c r="A293" s="5"/>
      <c r="B293" s="6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ht="15.75" x14ac:dyDescent="0.25">
      <c r="A294" s="5"/>
      <c r="B294" s="6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ht="15.75" x14ac:dyDescent="0.25">
      <c r="A295" s="5"/>
      <c r="B295" s="6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ht="15.75" x14ac:dyDescent="0.25">
      <c r="A296" s="5"/>
      <c r="B296" s="6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ht="15.75" x14ac:dyDescent="0.25">
      <c r="A297" s="5"/>
      <c r="B297" s="6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ht="15.75" x14ac:dyDescent="0.25">
      <c r="A298" s="5"/>
      <c r="B298" s="6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ht="15.75" x14ac:dyDescent="0.25">
      <c r="A299" s="5"/>
      <c r="B299" s="6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ht="15.75" x14ac:dyDescent="0.25">
      <c r="A300" s="5"/>
      <c r="B300" s="6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ht="15.75" x14ac:dyDescent="0.25">
      <c r="A301" s="5"/>
      <c r="B301" s="6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ht="15.75" x14ac:dyDescent="0.25">
      <c r="A302" s="5"/>
      <c r="B302" s="6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ht="15.75" x14ac:dyDescent="0.25">
      <c r="A303" s="5"/>
      <c r="B303" s="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ht="15.75" x14ac:dyDescent="0.25">
      <c r="A304" s="5"/>
      <c r="B304" s="6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ht="15.75" x14ac:dyDescent="0.25">
      <c r="A305" s="5"/>
      <c r="B305" s="6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ht="15.75" x14ac:dyDescent="0.25">
      <c r="A306" s="5"/>
      <c r="B306" s="6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ht="15.75" x14ac:dyDescent="0.25">
      <c r="A307" s="5"/>
      <c r="B307" s="6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ht="15.75" x14ac:dyDescent="0.25">
      <c r="A308" s="5"/>
      <c r="B308" s="6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ht="15.75" x14ac:dyDescent="0.25">
      <c r="A309" s="5"/>
      <c r="B309" s="6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ht="15.75" x14ac:dyDescent="0.25">
      <c r="A310" s="5"/>
      <c r="B310" s="6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ht="15.75" x14ac:dyDescent="0.25">
      <c r="A311" s="5"/>
      <c r="B311" s="6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ht="15.75" x14ac:dyDescent="0.25">
      <c r="A312" s="5"/>
      <c r="B312" s="6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ht="15.75" x14ac:dyDescent="0.25">
      <c r="A313" s="5"/>
      <c r="B313" s="6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ht="15.75" x14ac:dyDescent="0.25">
      <c r="A314" s="5"/>
      <c r="B314" s="6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ht="15.75" x14ac:dyDescent="0.25">
      <c r="A315" s="5"/>
      <c r="B315" s="6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ht="15.75" x14ac:dyDescent="0.25">
      <c r="A316" s="5"/>
      <c r="B316" s="6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ht="15.75" x14ac:dyDescent="0.25">
      <c r="A317" s="5"/>
      <c r="B317" s="6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ht="15.75" x14ac:dyDescent="0.25">
      <c r="A318" s="5"/>
      <c r="B318" s="6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ht="15.75" x14ac:dyDescent="0.25">
      <c r="A319" s="5"/>
      <c r="B319" s="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ht="15.75" x14ac:dyDescent="0.25">
      <c r="A320" s="5"/>
      <c r="B320" s="6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ht="15.75" x14ac:dyDescent="0.25">
      <c r="A321" s="5"/>
      <c r="B321" s="6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ht="15.75" x14ac:dyDescent="0.25">
      <c r="A322" s="5"/>
      <c r="B322" s="6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ht="15.75" x14ac:dyDescent="0.25">
      <c r="A323" s="5"/>
      <c r="B323" s="6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ht="15.75" x14ac:dyDescent="0.25">
      <c r="A324" s="5"/>
      <c r="B324" s="6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ht="15.75" x14ac:dyDescent="0.25">
      <c r="A325" s="5"/>
      <c r="B325" s="6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ht="15.75" x14ac:dyDescent="0.25">
      <c r="A326" s="5"/>
      <c r="B326" s="6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ht="15.75" x14ac:dyDescent="0.25">
      <c r="A327" s="5"/>
      <c r="B327" s="6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ht="15.75" x14ac:dyDescent="0.25">
      <c r="A328" s="5"/>
      <c r="B328" s="6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ht="15.75" x14ac:dyDescent="0.25">
      <c r="A329" s="5"/>
      <c r="B329" s="6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ht="15.75" x14ac:dyDescent="0.25">
      <c r="A330" s="5"/>
      <c r="B330" s="6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ht="15.75" x14ac:dyDescent="0.25">
      <c r="A331" s="5"/>
      <c r="B331" s="6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ht="15.75" x14ac:dyDescent="0.25">
      <c r="A332" s="5"/>
      <c r="B332" s="6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ht="15.75" x14ac:dyDescent="0.25">
      <c r="A333" s="5"/>
      <c r="B333" s="6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ht="15.75" x14ac:dyDescent="0.25">
      <c r="A334" s="5"/>
      <c r="B334" s="6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ht="15.75" x14ac:dyDescent="0.25">
      <c r="A335" s="5"/>
      <c r="B335" s="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ht="15.75" x14ac:dyDescent="0.25">
      <c r="A336" s="5"/>
      <c r="B336" s="6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ht="15.75" x14ac:dyDescent="0.25">
      <c r="A337" s="5"/>
      <c r="B337" s="6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ht="15.75" x14ac:dyDescent="0.25">
      <c r="A338" s="5"/>
      <c r="B338" s="6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ht="15.75" x14ac:dyDescent="0.25">
      <c r="A339" s="5"/>
      <c r="B339" s="6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ht="15.75" x14ac:dyDescent="0.25">
      <c r="A340" s="5"/>
      <c r="B340" s="6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ht="15.75" x14ac:dyDescent="0.25">
      <c r="A341" s="5"/>
      <c r="B341" s="6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ht="15.75" x14ac:dyDescent="0.25">
      <c r="A342" s="5"/>
      <c r="B342" s="6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ht="15.75" x14ac:dyDescent="0.25">
      <c r="A343" s="5"/>
      <c r="B343" s="6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ht="15.75" x14ac:dyDescent="0.25">
      <c r="A344" s="5"/>
      <c r="B344" s="6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ht="15.75" x14ac:dyDescent="0.25">
      <c r="A345" s="5"/>
      <c r="B345" s="6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ht="15.75" x14ac:dyDescent="0.25">
      <c r="A346" s="5"/>
      <c r="B346" s="6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ht="15.75" x14ac:dyDescent="0.25">
      <c r="A347" s="5"/>
      <c r="B347" s="6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ht="15.75" x14ac:dyDescent="0.25">
      <c r="A348" s="5"/>
      <c r="B348" s="6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ht="15.75" x14ac:dyDescent="0.25">
      <c r="A349" s="5"/>
      <c r="B349" s="6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ht="15.75" x14ac:dyDescent="0.25">
      <c r="A350" s="5"/>
      <c r="B350" s="6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</sheetData>
  <autoFilter ref="A1:N30">
    <sortState ref="A2:N30">
      <sortCondition ref="N1:N30"/>
    </sortState>
  </autoFilter>
  <mergeCells count="2">
    <mergeCell ref="A32:A33"/>
    <mergeCell ref="A35:A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4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1b.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Zoltán</dc:creator>
  <cp:lastModifiedBy>Geier Róbert</cp:lastModifiedBy>
  <dcterms:created xsi:type="dcterms:W3CDTF">2024-11-21T06:40:28Z</dcterms:created>
  <dcterms:modified xsi:type="dcterms:W3CDTF">2024-11-21T10:56:57Z</dcterms:modified>
</cp:coreProperties>
</file>