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4. évi beszámoló\Eloterjesztes_melleklet_2024. évi\"/>
    </mc:Choice>
  </mc:AlternateContent>
  <bookViews>
    <workbookView xWindow="0" yWindow="0" windowWidth="28800" windowHeight="11790"/>
  </bookViews>
  <sheets>
    <sheet name="saját bevétel" sheetId="4" r:id="rId1"/>
  </sheets>
  <definedNames>
    <definedName name="Nyomtatás_Cím">#REF!</definedName>
    <definedName name="Nyomtatási_Tartomány">#REF!</definedName>
    <definedName name="_xlnm.Print_Area" localSheetId="0">'saját bevétel'!$A$1:$F$33</definedName>
  </definedNames>
  <calcPr calcId="152511"/>
</workbook>
</file>

<file path=xl/calcChain.xml><?xml version="1.0" encoding="utf-8"?>
<calcChain xmlns="http://schemas.openxmlformats.org/spreadsheetml/2006/main">
  <c r="C11" i="4" l="1"/>
  <c r="C10" i="4"/>
  <c r="C9" i="4"/>
  <c r="F14" i="4" l="1"/>
  <c r="E14" i="4"/>
  <c r="D14" i="4"/>
  <c r="K12" i="4" l="1"/>
  <c r="K10" i="4"/>
  <c r="K9" i="4"/>
  <c r="D15" i="4"/>
  <c r="K13" i="4"/>
  <c r="E15" i="4"/>
  <c r="F15" i="4"/>
  <c r="G14" i="4"/>
  <c r="G15" i="4" s="1"/>
  <c r="H14" i="4"/>
  <c r="H15" i="4" s="1"/>
  <c r="I14" i="4"/>
  <c r="I15" i="4" s="1"/>
  <c r="J14" i="4"/>
  <c r="J15" i="4" s="1"/>
  <c r="C16" i="4"/>
  <c r="C32" i="4" s="1"/>
  <c r="D16" i="4"/>
  <c r="E16" i="4"/>
  <c r="E32" i="4" s="1"/>
  <c r="F16" i="4"/>
  <c r="G16" i="4"/>
  <c r="G32" i="4" s="1"/>
  <c r="H16" i="4"/>
  <c r="I16" i="4"/>
  <c r="K17" i="4"/>
  <c r="K18" i="4"/>
  <c r="J19" i="4"/>
  <c r="J16" i="4" s="1"/>
  <c r="K20" i="4"/>
  <c r="K21" i="4"/>
  <c r="K22" i="4"/>
  <c r="K23" i="4"/>
  <c r="C24" i="4"/>
  <c r="D24" i="4"/>
  <c r="E24" i="4"/>
  <c r="F24" i="4"/>
  <c r="G24" i="4"/>
  <c r="H24" i="4"/>
  <c r="I24" i="4"/>
  <c r="J24" i="4"/>
  <c r="K25" i="4"/>
  <c r="K26" i="4"/>
  <c r="K27" i="4"/>
  <c r="K28" i="4"/>
  <c r="K29" i="4"/>
  <c r="K30" i="4"/>
  <c r="K31" i="4"/>
  <c r="C14" i="4"/>
  <c r="C15" i="4" s="1"/>
  <c r="K19" i="4"/>
  <c r="G33" i="4" l="1"/>
  <c r="F32" i="4"/>
  <c r="K16" i="4"/>
  <c r="F33" i="4"/>
  <c r="K24" i="4"/>
  <c r="I32" i="4"/>
  <c r="I33" i="4" s="1"/>
  <c r="K14" i="4"/>
  <c r="C33" i="4"/>
  <c r="J32" i="4"/>
  <c r="J33" i="4" s="1"/>
  <c r="H32" i="4"/>
  <c r="D32" i="4"/>
  <c r="D33" i="4" s="1"/>
  <c r="E33" i="4"/>
  <c r="K15" i="4"/>
  <c r="H33" i="4"/>
  <c r="K33" i="4" l="1"/>
  <c r="K32" i="4"/>
</calcChain>
</file>

<file path=xl/sharedStrings.xml><?xml version="1.0" encoding="utf-8"?>
<sst xmlns="http://schemas.openxmlformats.org/spreadsheetml/2006/main" count="64" uniqueCount="59">
  <si>
    <t>Saját bevétel ás adósságot keletkeztető ügyből eredő fizetési kötelezettség a tárgyévet követő 3 évben</t>
  </si>
  <si>
    <t>Összesen</t>
  </si>
  <si>
    <t>4. évben</t>
  </si>
  <si>
    <t>5. évben</t>
  </si>
  <si>
    <t>6. évben</t>
  </si>
  <si>
    <t>7. és ezt követő években</t>
  </si>
  <si>
    <t>1.</t>
  </si>
  <si>
    <t>2.</t>
  </si>
  <si>
    <t>Az önkormányzati vagyon és az önkormányzatot megillető vagyoni értékű jog értékesítéséből és hasznosításából származó bevétel</t>
  </si>
  <si>
    <t>3.</t>
  </si>
  <si>
    <t>4.</t>
  </si>
  <si>
    <t>Bírság-, pótlék- és díjbevételek</t>
  </si>
  <si>
    <t>5.</t>
  </si>
  <si>
    <t>6.</t>
  </si>
  <si>
    <t>Saját bevételek összesen</t>
  </si>
  <si>
    <t>7.</t>
  </si>
  <si>
    <t>Saját bevételek 50%-a</t>
  </si>
  <si>
    <t>8.</t>
  </si>
  <si>
    <t>Előző években keletkeztetett tárgyévet terhelő fizetési kötelezettég</t>
  </si>
  <si>
    <t>9.</t>
  </si>
  <si>
    <t>Felvett, átvállalt hitel és annak tőketartozása</t>
  </si>
  <si>
    <t>10.</t>
  </si>
  <si>
    <t>Felvett, átvállalt kölcsön és annak tőketartozása</t>
  </si>
  <si>
    <t>11.</t>
  </si>
  <si>
    <t>Hitelviszonyt megtestesítő értékpapír (kötvénykibocsátásból eredető törlesztés)</t>
  </si>
  <si>
    <t>12.</t>
  </si>
  <si>
    <t>Adott váltó</t>
  </si>
  <si>
    <t>13.</t>
  </si>
  <si>
    <t>Pénzügyi lízing</t>
  </si>
  <si>
    <t>14.</t>
  </si>
  <si>
    <t>Halasztott fizetés</t>
  </si>
  <si>
    <t>15.</t>
  </si>
  <si>
    <t>Kezességvállalásból eredtő fizetési kötelezettség</t>
  </si>
  <si>
    <t>16.</t>
  </si>
  <si>
    <t>Tárgyévben keletkeztetett, illetve keletkező, tárgyévet terhelő fizetési kötelezettség</t>
  </si>
  <si>
    <t>17.</t>
  </si>
  <si>
    <t>18.</t>
  </si>
  <si>
    <t>19.</t>
  </si>
  <si>
    <t>Hitelviszonyt megtestesítő értékpapír</t>
  </si>
  <si>
    <t>20.</t>
  </si>
  <si>
    <t>21.</t>
  </si>
  <si>
    <t>22.</t>
  </si>
  <si>
    <t>23.</t>
  </si>
  <si>
    <t>24.</t>
  </si>
  <si>
    <t>Fizetési kötelezettség összesen</t>
  </si>
  <si>
    <t>25.</t>
  </si>
  <si>
    <t>Fizetési kötelezettséggel csökkentett saját bevétel</t>
  </si>
  <si>
    <t>A tárgyi eszköz és az immateriális jószág, részvény, részesedés, vállalat értékesítéséből vagy privatizációból származó bevétel</t>
  </si>
  <si>
    <t>adatok eFt-ban</t>
  </si>
  <si>
    <t>Kezesség-, illetve garanciavállalással kapcsolatos megtérülés</t>
  </si>
  <si>
    <t>Halasztott fizetés, részletfizetés</t>
  </si>
  <si>
    <t>Helyi adóból és a települési adóból származó bevétel</t>
  </si>
  <si>
    <t>Megnevezés</t>
  </si>
  <si>
    <t>Budapest Főváros XIV. Kerület Zugló Önkormányzata következő 3 év várható saját bevételeinek és adósságot keletkeztető ügyletekből eredő fizetési kötelezettségének bemutatása</t>
  </si>
  <si>
    <t>2025.</t>
  </si>
  <si>
    <t>2026.</t>
  </si>
  <si>
    <t>az előterjesztés 5. melléklete</t>
  </si>
  <si>
    <t>2024. évi teljesítés</t>
  </si>
  <si>
    <t>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</si>
</sst>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36" x14ac:knownFonts="1">
    <font>
      <sz val="10"/>
      <name val="Arial"/>
      <charset val="238"/>
    </font>
    <font>
      <sz val="10"/>
      <name val="Arial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u/>
      <sz val="10"/>
      <color indexed="12"/>
      <name val="MS Sans Serif"/>
      <family val="2"/>
      <charset val="238"/>
    </font>
    <font>
      <u/>
      <sz val="10"/>
      <color indexed="36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Times New Roman CE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37">
    <xf numFmtId="0" fontId="0" fillId="0" borderId="0"/>
    <xf numFmtId="0" fontId="3" fillId="0" borderId="0"/>
    <xf numFmtId="0" fontId="1" fillId="0" borderId="0"/>
    <xf numFmtId="0" fontId="29" fillId="0" borderId="0"/>
    <xf numFmtId="0" fontId="30" fillId="0" borderId="0"/>
    <xf numFmtId="0" fontId="31" fillId="0" borderId="0"/>
    <xf numFmtId="0" fontId="3" fillId="0" borderId="0"/>
    <xf numFmtId="0" fontId="1" fillId="0" borderId="0"/>
    <xf numFmtId="0" fontId="29" fillId="0" borderId="0"/>
    <xf numFmtId="0" fontId="30" fillId="0" borderId="0"/>
    <xf numFmtId="0" fontId="31" fillId="0" borderId="0"/>
    <xf numFmtId="0" fontId="2" fillId="0" borderId="0"/>
    <xf numFmtId="0" fontId="2" fillId="0" borderId="0"/>
    <xf numFmtId="0" fontId="1" fillId="0" borderId="0"/>
    <xf numFmtId="0" fontId="29" fillId="0" borderId="0"/>
    <xf numFmtId="0" fontId="30" fillId="0" borderId="0"/>
    <xf numFmtId="0" fontId="31" fillId="0" borderId="0"/>
    <xf numFmtId="0" fontId="3" fillId="0" borderId="0"/>
    <xf numFmtId="0" fontId="2" fillId="0" borderId="0"/>
    <xf numFmtId="0" fontId="3" fillId="0" borderId="0"/>
    <xf numFmtId="0" fontId="1" fillId="0" borderId="0"/>
    <xf numFmtId="0" fontId="29" fillId="0" borderId="0"/>
    <xf numFmtId="0" fontId="30" fillId="0" borderId="0"/>
    <xf numFmtId="0" fontId="31" fillId="0" borderId="0"/>
    <xf numFmtId="0" fontId="3" fillId="0" borderId="0"/>
    <xf numFmtId="0" fontId="1" fillId="0" borderId="0"/>
    <xf numFmtId="0" fontId="29" fillId="0" borderId="0"/>
    <xf numFmtId="0" fontId="30" fillId="0" borderId="0"/>
    <xf numFmtId="0" fontId="3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29" fillId="0" borderId="0"/>
    <xf numFmtId="0" fontId="30" fillId="0" borderId="0"/>
    <xf numFmtId="0" fontId="31" fillId="0" borderId="0"/>
    <xf numFmtId="0" fontId="1" fillId="0" borderId="0"/>
    <xf numFmtId="0" fontId="29" fillId="0" borderId="0"/>
    <xf numFmtId="0" fontId="30" fillId="0" borderId="0"/>
    <xf numFmtId="0" fontId="31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1" fillId="0" borderId="0"/>
    <xf numFmtId="0" fontId="29" fillId="0" borderId="0"/>
    <xf numFmtId="0" fontId="30" fillId="0" borderId="0"/>
    <xf numFmtId="0" fontId="31" fillId="0" borderId="0"/>
    <xf numFmtId="0" fontId="2" fillId="0" borderId="0"/>
    <xf numFmtId="0" fontId="1" fillId="0" borderId="0"/>
    <xf numFmtId="0" fontId="29" fillId="0" borderId="0"/>
    <xf numFmtId="0" fontId="30" fillId="0" borderId="0"/>
    <xf numFmtId="0" fontId="31" fillId="0" borderId="0"/>
    <xf numFmtId="0" fontId="3" fillId="0" borderId="0"/>
    <xf numFmtId="0" fontId="2" fillId="0" borderId="0"/>
    <xf numFmtId="0" fontId="3" fillId="0" borderId="0"/>
    <xf numFmtId="0" fontId="1" fillId="0" borderId="0"/>
    <xf numFmtId="0" fontId="29" fillId="0" borderId="0"/>
    <xf numFmtId="0" fontId="30" fillId="0" borderId="0"/>
    <xf numFmtId="0" fontId="31" fillId="0" borderId="0"/>
    <xf numFmtId="0" fontId="3" fillId="0" borderId="0"/>
    <xf numFmtId="0" fontId="1" fillId="0" borderId="0"/>
    <xf numFmtId="0" fontId="29" fillId="0" borderId="0"/>
    <xf numFmtId="0" fontId="30" fillId="0" borderId="0"/>
    <xf numFmtId="0" fontId="31" fillId="0" borderId="0"/>
    <xf numFmtId="0" fontId="3" fillId="0" borderId="0"/>
    <xf numFmtId="0" fontId="2" fillId="0" borderId="0"/>
    <xf numFmtId="0" fontId="1" fillId="0" borderId="0"/>
    <xf numFmtId="0" fontId="29" fillId="0" borderId="0"/>
    <xf numFmtId="0" fontId="30" fillId="0" borderId="0"/>
    <xf numFmtId="0" fontId="31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9" fillId="0" borderId="0"/>
    <xf numFmtId="0" fontId="30" fillId="0" borderId="0"/>
    <xf numFmtId="0" fontId="31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9" fillId="0" borderId="0"/>
    <xf numFmtId="0" fontId="30" fillId="0" borderId="0"/>
    <xf numFmtId="0" fontId="3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13" borderId="0" applyNumberFormat="0" applyBorder="0" applyAlignment="0" applyProtection="0"/>
    <xf numFmtId="0" fontId="7" fillId="15" borderId="0" applyNumberFormat="0" applyBorder="0" applyAlignment="0" applyProtection="0"/>
    <xf numFmtId="0" fontId="8" fillId="7" borderId="1" applyNumberFormat="0" applyAlignment="0" applyProtection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16" borderId="5" applyNumberFormat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" fillId="17" borderId="7" applyNumberFormat="0" applyFont="0" applyAlignment="0" applyProtection="0"/>
    <xf numFmtId="0" fontId="29" fillId="17" borderId="7" applyNumberFormat="0" applyFont="0" applyAlignment="0" applyProtection="0"/>
    <xf numFmtId="0" fontId="30" fillId="17" borderId="7" applyNumberFormat="0" applyFont="0" applyAlignment="0" applyProtection="0"/>
    <xf numFmtId="0" fontId="31" fillId="17" borderId="7" applyNumberFormat="0" applyFont="0" applyAlignment="0" applyProtection="0"/>
    <xf numFmtId="0" fontId="16" fillId="4" borderId="0" applyNumberFormat="0" applyBorder="0" applyAlignment="0" applyProtection="0"/>
    <xf numFmtId="0" fontId="17" fillId="18" borderId="8" applyNumberFormat="0" applyAlignment="0" applyProtection="0"/>
    <xf numFmtId="0" fontId="18" fillId="0" borderId="0" applyNumberFormat="0" applyFill="0" applyBorder="0" applyAlignment="0" applyProtection="0"/>
    <xf numFmtId="0" fontId="30" fillId="0" borderId="0"/>
    <xf numFmtId="0" fontId="19" fillId="0" borderId="0"/>
    <xf numFmtId="0" fontId="1" fillId="0" borderId="0"/>
    <xf numFmtId="0" fontId="20" fillId="0" borderId="9" applyNumberFormat="0" applyFill="0" applyAlignment="0" applyProtection="0"/>
    <xf numFmtId="0" fontId="21" fillId="3" borderId="0" applyNumberFormat="0" applyBorder="0" applyAlignment="0" applyProtection="0"/>
    <xf numFmtId="0" fontId="22" fillId="19" borderId="0" applyNumberFormat="0" applyBorder="0" applyAlignment="0" applyProtection="0"/>
    <xf numFmtId="0" fontId="2" fillId="0" borderId="0"/>
    <xf numFmtId="0" fontId="23" fillId="18" borderId="1" applyNumberFormat="0" applyAlignment="0" applyProtection="0"/>
  </cellStyleXfs>
  <cellXfs count="94">
    <xf numFmtId="0" fontId="0" fillId="0" borderId="0" xfId="0"/>
    <xf numFmtId="0" fontId="25" fillId="0" borderId="0" xfId="130" applyFont="1"/>
    <xf numFmtId="0" fontId="3" fillId="0" borderId="0" xfId="130" applyFont="1"/>
    <xf numFmtId="3" fontId="3" fillId="0" borderId="0" xfId="130" applyNumberFormat="1" applyFont="1"/>
    <xf numFmtId="3" fontId="25" fillId="0" borderId="0" xfId="130" applyNumberFormat="1" applyFont="1"/>
    <xf numFmtId="0" fontId="32" fillId="0" borderId="0" xfId="130" applyFont="1"/>
    <xf numFmtId="3" fontId="26" fillId="0" borderId="0" xfId="130" applyNumberFormat="1" applyFont="1" applyAlignment="1">
      <alignment horizontal="left"/>
    </xf>
    <xf numFmtId="3" fontId="25" fillId="0" borderId="0" xfId="130" applyNumberFormat="1" applyFont="1" applyAlignment="1">
      <alignment horizontal="right"/>
    </xf>
    <xf numFmtId="0" fontId="25" fillId="0" borderId="10" xfId="130" applyFont="1" applyBorder="1"/>
    <xf numFmtId="0" fontId="3" fillId="0" borderId="11" xfId="130" applyFont="1" applyBorder="1"/>
    <xf numFmtId="3" fontId="3" fillId="0" borderId="10" xfId="130" applyNumberFormat="1" applyFont="1" applyBorder="1"/>
    <xf numFmtId="3" fontId="3" fillId="0" borderId="11" xfId="130" applyNumberFormat="1" applyFont="1" applyBorder="1"/>
    <xf numFmtId="3" fontId="3" fillId="0" borderId="12" xfId="130" applyNumberFormat="1" applyFont="1" applyBorder="1"/>
    <xf numFmtId="3" fontId="25" fillId="0" borderId="13" xfId="130" applyNumberFormat="1" applyFont="1" applyBorder="1" applyAlignment="1">
      <alignment vertical="center" wrapText="1"/>
    </xf>
    <xf numFmtId="3" fontId="25" fillId="0" borderId="14" xfId="130" applyNumberFormat="1" applyFont="1" applyBorder="1" applyAlignment="1">
      <alignment vertical="center" wrapText="1"/>
    </xf>
    <xf numFmtId="3" fontId="25" fillId="0" borderId="15" xfId="130" applyNumberFormat="1" applyFont="1" applyBorder="1" applyAlignment="1">
      <alignment horizontal="center" vertical="center" wrapText="1"/>
    </xf>
    <xf numFmtId="0" fontId="33" fillId="0" borderId="0" xfId="130" applyFont="1" applyAlignment="1">
      <alignment horizontal="center" wrapText="1"/>
    </xf>
    <xf numFmtId="3" fontId="25" fillId="0" borderId="16" xfId="130" applyNumberFormat="1" applyFont="1" applyBorder="1" applyAlignment="1">
      <alignment horizontal="center" vertical="center" wrapText="1"/>
    </xf>
    <xf numFmtId="3" fontId="25" fillId="0" borderId="17" xfId="130" applyNumberFormat="1" applyFont="1" applyBorder="1" applyAlignment="1">
      <alignment horizontal="center" vertical="center" wrapText="1"/>
    </xf>
    <xf numFmtId="3" fontId="25" fillId="0" borderId="18" xfId="130" applyNumberFormat="1" applyFont="1" applyBorder="1" applyAlignment="1">
      <alignment horizontal="center" vertical="center" wrapText="1"/>
    </xf>
    <xf numFmtId="3" fontId="3" fillId="0" borderId="19" xfId="130" applyNumberFormat="1" applyFont="1" applyBorder="1" applyAlignment="1">
      <alignment vertical="center"/>
    </xf>
    <xf numFmtId="3" fontId="3" fillId="0" borderId="15" xfId="130" applyNumberFormat="1" applyFont="1" applyBorder="1" applyAlignment="1">
      <alignment vertical="center"/>
    </xf>
    <xf numFmtId="3" fontId="25" fillId="0" borderId="20" xfId="130" applyNumberFormat="1" applyFont="1" applyBorder="1" applyAlignment="1">
      <alignment vertical="center"/>
    </xf>
    <xf numFmtId="0" fontId="32" fillId="0" borderId="0" xfId="130" applyFont="1" applyAlignment="1">
      <alignment vertical="center"/>
    </xf>
    <xf numFmtId="3" fontId="3" fillId="0" borderId="0" xfId="130" applyNumberFormat="1" applyFont="1" applyAlignment="1">
      <alignment vertical="center"/>
    </xf>
    <xf numFmtId="3" fontId="3" fillId="0" borderId="20" xfId="130" applyNumberFormat="1" applyFont="1" applyBorder="1" applyAlignment="1">
      <alignment vertical="center"/>
    </xf>
    <xf numFmtId="3" fontId="25" fillId="0" borderId="0" xfId="130" applyNumberFormat="1" applyFont="1" applyAlignment="1">
      <alignment vertical="center"/>
    </xf>
    <xf numFmtId="0" fontId="33" fillId="0" borderId="0" xfId="130" applyFont="1" applyAlignment="1">
      <alignment vertical="center"/>
    </xf>
    <xf numFmtId="3" fontId="27" fillId="0" borderId="17" xfId="130" applyNumberFormat="1" applyFont="1" applyBorder="1" applyAlignment="1">
      <alignment vertical="center"/>
    </xf>
    <xf numFmtId="3" fontId="27" fillId="0" borderId="18" xfId="130" applyNumberFormat="1" applyFont="1" applyBorder="1" applyAlignment="1">
      <alignment vertical="center"/>
    </xf>
    <xf numFmtId="3" fontId="27" fillId="0" borderId="20" xfId="130" applyNumberFormat="1" applyFont="1" applyBorder="1" applyAlignment="1">
      <alignment vertical="center"/>
    </xf>
    <xf numFmtId="0" fontId="34" fillId="0" borderId="0" xfId="130" applyFont="1" applyAlignment="1">
      <alignment vertical="center"/>
    </xf>
    <xf numFmtId="3" fontId="25" fillId="0" borderId="19" xfId="130" applyNumberFormat="1" applyFont="1" applyBorder="1" applyAlignment="1">
      <alignment vertical="center"/>
    </xf>
    <xf numFmtId="3" fontId="25" fillId="0" borderId="15" xfId="130" applyNumberFormat="1" applyFont="1" applyBorder="1" applyAlignment="1">
      <alignment vertical="center"/>
    </xf>
    <xf numFmtId="3" fontId="3" fillId="0" borderId="17" xfId="130" applyNumberFormat="1" applyFont="1" applyBorder="1" applyAlignment="1">
      <alignment vertical="center"/>
    </xf>
    <xf numFmtId="3" fontId="3" fillId="0" borderId="18" xfId="130" applyNumberFormat="1" applyFont="1" applyBorder="1" applyAlignment="1">
      <alignment vertical="center"/>
    </xf>
    <xf numFmtId="3" fontId="27" fillId="0" borderId="11" xfId="130" applyNumberFormat="1" applyFont="1" applyBorder="1" applyAlignment="1">
      <alignment vertical="center"/>
    </xf>
    <xf numFmtId="3" fontId="27" fillId="0" borderId="12" xfId="130" applyNumberFormat="1" applyFont="1" applyBorder="1" applyAlignment="1">
      <alignment vertical="center"/>
    </xf>
    <xf numFmtId="3" fontId="28" fillId="0" borderId="11" xfId="130" applyNumberFormat="1" applyFont="1" applyBorder="1" applyAlignment="1">
      <alignment vertical="center"/>
    </xf>
    <xf numFmtId="3" fontId="28" fillId="0" borderId="12" xfId="130" applyNumberFormat="1" applyFont="1" applyBorder="1" applyAlignment="1">
      <alignment vertical="center"/>
    </xf>
    <xf numFmtId="0" fontId="35" fillId="0" borderId="0" xfId="130" applyFont="1" applyAlignment="1">
      <alignment vertical="center"/>
    </xf>
    <xf numFmtId="0" fontId="33" fillId="0" borderId="0" xfId="130" applyFont="1"/>
    <xf numFmtId="3" fontId="32" fillId="0" borderId="0" xfId="130" applyNumberFormat="1" applyFont="1"/>
    <xf numFmtId="3" fontId="33" fillId="0" borderId="0" xfId="130" applyNumberFormat="1" applyFont="1"/>
    <xf numFmtId="3" fontId="3" fillId="0" borderId="0" xfId="13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3" fontId="0" fillId="0" borderId="0" xfId="0" applyNumberFormat="1"/>
    <xf numFmtId="0" fontId="25" fillId="0" borderId="0" xfId="130" applyFont="1" applyAlignment="1">
      <alignment vertical="center" wrapText="1"/>
    </xf>
    <xf numFmtId="3" fontId="25" fillId="0" borderId="0" xfId="130" applyNumberFormat="1" applyFont="1" applyAlignment="1">
      <alignment horizontal="center" vertical="center"/>
    </xf>
    <xf numFmtId="0" fontId="27" fillId="0" borderId="0" xfId="130" applyFont="1" applyAlignment="1">
      <alignment vertical="center" wrapText="1"/>
    </xf>
    <xf numFmtId="3" fontId="27" fillId="0" borderId="0" xfId="130" applyNumberFormat="1" applyFont="1" applyAlignment="1">
      <alignment horizontal="center" vertical="center"/>
    </xf>
    <xf numFmtId="3" fontId="26" fillId="0" borderId="0" xfId="130" applyNumberFormat="1" applyFont="1" applyAlignment="1">
      <alignment horizontal="right"/>
    </xf>
    <xf numFmtId="0" fontId="25" fillId="0" borderId="21" xfId="130" applyFont="1" applyBorder="1" applyAlignment="1">
      <alignment horizontal="center" vertical="center" wrapText="1"/>
    </xf>
    <xf numFmtId="0" fontId="25" fillId="0" borderId="22" xfId="130" applyFont="1" applyBorder="1" applyAlignment="1">
      <alignment horizontal="center" vertical="center" wrapText="1"/>
    </xf>
    <xf numFmtId="0" fontId="27" fillId="21" borderId="10" xfId="130" applyFont="1" applyFill="1" applyBorder="1" applyAlignment="1">
      <alignment vertical="center" wrapText="1"/>
    </xf>
    <xf numFmtId="0" fontId="28" fillId="20" borderId="10" xfId="130" applyFont="1" applyFill="1" applyBorder="1" applyAlignment="1">
      <alignment vertical="center" wrapText="1"/>
    </xf>
    <xf numFmtId="3" fontId="3" fillId="0" borderId="23" xfId="130" applyNumberFormat="1" applyFont="1" applyBorder="1" applyAlignment="1">
      <alignment horizontal="center" vertical="center"/>
    </xf>
    <xf numFmtId="3" fontId="3" fillId="0" borderId="24" xfId="130" applyNumberFormat="1" applyFont="1" applyBorder="1" applyAlignment="1">
      <alignment horizontal="center" vertical="center"/>
    </xf>
    <xf numFmtId="3" fontId="3" fillId="0" borderId="24" xfId="130" applyNumberFormat="1" applyFont="1" applyBorder="1" applyAlignment="1">
      <alignment vertical="center"/>
    </xf>
    <xf numFmtId="3" fontId="3" fillId="0" borderId="25" xfId="130" applyNumberFormat="1" applyFont="1" applyBorder="1" applyAlignment="1">
      <alignment vertical="center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25" fillId="0" borderId="24" xfId="130" applyFont="1" applyBorder="1" applyAlignment="1">
      <alignment vertical="center" wrapText="1"/>
    </xf>
    <xf numFmtId="0" fontId="27" fillId="0" borderId="25" xfId="130" applyFont="1" applyBorder="1" applyAlignment="1">
      <alignment vertical="center" wrapText="1"/>
    </xf>
    <xf numFmtId="0" fontId="25" fillId="0" borderId="23" xfId="13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25" fillId="0" borderId="23" xfId="130" applyFont="1" applyBorder="1" applyAlignment="1">
      <alignment horizontal="center" vertical="center"/>
    </xf>
    <xf numFmtId="0" fontId="25" fillId="0" borderId="24" xfId="130" applyFont="1" applyBorder="1" applyAlignment="1">
      <alignment horizontal="center" vertical="center"/>
    </xf>
    <xf numFmtId="0" fontId="25" fillId="0" borderId="25" xfId="130" applyFont="1" applyBorder="1" applyAlignment="1">
      <alignment horizontal="center" vertical="center"/>
    </xf>
    <xf numFmtId="0" fontId="25" fillId="0" borderId="10" xfId="130" applyFont="1" applyBorder="1" applyAlignment="1">
      <alignment horizontal="center" vertical="center"/>
    </xf>
    <xf numFmtId="0" fontId="25" fillId="0" borderId="22" xfId="130" applyFont="1" applyBorder="1" applyAlignment="1">
      <alignment horizontal="center" vertical="center"/>
    </xf>
    <xf numFmtId="3" fontId="3" fillId="0" borderId="15" xfId="130" applyNumberFormat="1" applyFont="1" applyBorder="1" applyAlignment="1">
      <alignment horizontal="center" vertical="center"/>
    </xf>
    <xf numFmtId="3" fontId="32" fillId="0" borderId="0" xfId="130" applyNumberFormat="1" applyFont="1" applyAlignment="1">
      <alignment vertical="center"/>
    </xf>
    <xf numFmtId="3" fontId="25" fillId="20" borderId="22" xfId="130" applyNumberFormat="1" applyFont="1" applyFill="1" applyBorder="1" applyAlignment="1">
      <alignment horizontal="center" vertical="center" wrapText="1"/>
    </xf>
    <xf numFmtId="3" fontId="25" fillId="0" borderId="24" xfId="130" applyNumberFormat="1" applyFont="1" applyBorder="1" applyAlignment="1">
      <alignment horizontal="center" vertical="center"/>
    </xf>
    <xf numFmtId="3" fontId="27" fillId="0" borderId="25" xfId="130" applyNumberFormat="1" applyFont="1" applyBorder="1" applyAlignment="1">
      <alignment horizontal="center" vertical="center"/>
    </xf>
    <xf numFmtId="3" fontId="25" fillId="0" borderId="26" xfId="130" applyNumberFormat="1" applyFont="1" applyBorder="1" applyAlignment="1">
      <alignment horizontal="center" vertical="center"/>
    </xf>
    <xf numFmtId="3" fontId="3" fillId="0" borderId="26" xfId="130" applyNumberFormat="1" applyFont="1" applyBorder="1" applyAlignment="1">
      <alignment horizontal="center" vertical="center"/>
    </xf>
    <xf numFmtId="3" fontId="27" fillId="0" borderId="27" xfId="130" applyNumberFormat="1" applyFont="1" applyBorder="1" applyAlignment="1">
      <alignment horizontal="center" vertical="center"/>
    </xf>
    <xf numFmtId="3" fontId="3" fillId="0" borderId="26" xfId="130" applyNumberFormat="1" applyFont="1" applyBorder="1" applyAlignment="1">
      <alignment vertical="center"/>
    </xf>
    <xf numFmtId="3" fontId="3" fillId="0" borderId="27" xfId="130" applyNumberFormat="1" applyFont="1" applyBorder="1" applyAlignment="1">
      <alignment vertical="center"/>
    </xf>
    <xf numFmtId="3" fontId="25" fillId="20" borderId="20" xfId="130" applyNumberFormat="1" applyFont="1" applyFill="1" applyBorder="1" applyAlignment="1">
      <alignment horizontal="center" vertical="center" wrapText="1"/>
    </xf>
    <xf numFmtId="3" fontId="25" fillId="0" borderId="23" xfId="130" applyNumberFormat="1" applyFont="1" applyBorder="1" applyAlignment="1">
      <alignment horizontal="center" vertical="center"/>
    </xf>
    <xf numFmtId="3" fontId="25" fillId="0" borderId="14" xfId="130" applyNumberFormat="1" applyFont="1" applyBorder="1" applyAlignment="1">
      <alignment horizontal="center" vertical="center"/>
    </xf>
    <xf numFmtId="3" fontId="27" fillId="21" borderId="10" xfId="130" applyNumberFormat="1" applyFont="1" applyFill="1" applyBorder="1" applyAlignment="1">
      <alignment horizontal="center" vertical="center"/>
    </xf>
    <xf numFmtId="3" fontId="28" fillId="20" borderId="10" xfId="130" applyNumberFormat="1" applyFont="1" applyFill="1" applyBorder="1" applyAlignment="1">
      <alignment horizontal="center" vertical="center"/>
    </xf>
    <xf numFmtId="3" fontId="25" fillId="20" borderId="28" xfId="130" applyNumberFormat="1" applyFont="1" applyFill="1" applyBorder="1" applyAlignment="1">
      <alignment horizontal="center" vertical="center" wrapText="1"/>
    </xf>
    <xf numFmtId="3" fontId="25" fillId="20" borderId="11" xfId="130" applyNumberFormat="1" applyFont="1" applyFill="1" applyBorder="1" applyAlignment="1">
      <alignment horizontal="center" vertical="center" wrapText="1"/>
    </xf>
    <xf numFmtId="3" fontId="25" fillId="20" borderId="12" xfId="130" applyNumberFormat="1" applyFont="1" applyFill="1" applyBorder="1" applyAlignment="1">
      <alignment horizontal="center" vertical="center" wrapText="1"/>
    </xf>
    <xf numFmtId="0" fontId="26" fillId="0" borderId="0" xfId="130" applyFont="1" applyAlignment="1">
      <alignment horizontal="center" vertical="center" wrapText="1"/>
    </xf>
    <xf numFmtId="3" fontId="25" fillId="20" borderId="21" xfId="130" applyNumberFormat="1" applyFont="1" applyFill="1" applyBorder="1" applyAlignment="1">
      <alignment horizontal="center" vertical="center" wrapText="1"/>
    </xf>
    <xf numFmtId="3" fontId="25" fillId="20" borderId="22" xfId="130" applyNumberFormat="1" applyFont="1" applyFill="1" applyBorder="1" applyAlignment="1">
      <alignment horizontal="center" vertical="center" wrapText="1"/>
    </xf>
    <xf numFmtId="0" fontId="25" fillId="20" borderId="21" xfId="130" applyFont="1" applyFill="1" applyBorder="1" applyAlignment="1">
      <alignment horizontal="center" vertical="center" wrapText="1"/>
    </xf>
    <xf numFmtId="0" fontId="25" fillId="20" borderId="22" xfId="130" applyFont="1" applyFill="1" applyBorder="1" applyAlignment="1">
      <alignment horizontal="center" vertical="center" wrapText="1"/>
    </xf>
  </cellXfs>
  <cellStyles count="137">
    <cellStyle name="_0434BESZ" xfId="1"/>
    <cellStyle name="_0434BESZ_1" xfId="2"/>
    <cellStyle name="_0434BESZ_1 2" xfId="3"/>
    <cellStyle name="_0434BESZ_1 3" xfId="4"/>
    <cellStyle name="_0434BESZ_1 4" xfId="5"/>
    <cellStyle name="_04FELBEV" xfId="6"/>
    <cellStyle name="_04FELBEV_1" xfId="7"/>
    <cellStyle name="_04FELBEV_1 2" xfId="8"/>
    <cellStyle name="_04FELBEV_1 3" xfId="9"/>
    <cellStyle name="_04FELBEV_1 4" xfId="10"/>
    <cellStyle name="_04FELBEV_2" xfId="11"/>
    <cellStyle name="_05FELBE" xfId="12"/>
    <cellStyle name="_05FELBE_1" xfId="13"/>
    <cellStyle name="_05FELBE_1 2" xfId="14"/>
    <cellStyle name="_05FELBE_1 3" xfId="15"/>
    <cellStyle name="_05FELBE_1 4" xfId="16"/>
    <cellStyle name="_06FELBE_1" xfId="17"/>
    <cellStyle name="_06FELBEküld" xfId="18"/>
    <cellStyle name="_06FELBEküld_1" xfId="19"/>
    <cellStyle name="_07háromnegyedBesz" xfId="20"/>
    <cellStyle name="_07háromnegyedBesz 2" xfId="21"/>
    <cellStyle name="_07háromnegyedBesz 3" xfId="22"/>
    <cellStyle name="_07háromnegyedBesz 4" xfId="23"/>
    <cellStyle name="_07háromnegyedBesz_1" xfId="24"/>
    <cellStyle name="_08FELBE" xfId="25"/>
    <cellStyle name="_08FELBE 2" xfId="26"/>
    <cellStyle name="_08FELBE 3" xfId="27"/>
    <cellStyle name="_08FELBE 4" xfId="28"/>
    <cellStyle name="_08FELBE_1" xfId="29"/>
    <cellStyle name="_2006KVI0307" xfId="30"/>
    <cellStyle name="_2006KVI0307alapokÚJ" xfId="31"/>
    <cellStyle name="_2007KVIvégleges20070306alapok" xfId="32"/>
    <cellStyle name="_2008.évi negyedik rendelet-módosítás_4" xfId="33"/>
    <cellStyle name="_2008KVIvégleges20080306alapok" xfId="34"/>
    <cellStyle name="_34BESZ2005" xfId="35"/>
    <cellStyle name="_34BESZ2005_1" xfId="36"/>
    <cellStyle name="_34BESZ2005_1 2" xfId="37"/>
    <cellStyle name="_34BESZ2005_1 3" xfId="38"/>
    <cellStyle name="_34BESZ2005_1 4" xfId="39"/>
    <cellStyle name="_34BESZ2006" xfId="40"/>
    <cellStyle name="_34BESZ2006 2" xfId="41"/>
    <cellStyle name="_34BESZ2006 3" xfId="42"/>
    <cellStyle name="_34BESZ2006 4" xfId="43"/>
    <cellStyle name="_34BESZ2006_1" xfId="44"/>
    <cellStyle name="_34BESZ2006_2" xfId="45"/>
    <cellStyle name="_34BESZ2006bőv" xfId="46"/>
    <cellStyle name="_34BESZ2006bőv_1" xfId="47"/>
    <cellStyle name="_34BESZ2006bőv1" xfId="48"/>
    <cellStyle name="_34BESZ2006bőv1_1" xfId="49"/>
    <cellStyle name="_34BESZ2006bőv1_1 2" xfId="50"/>
    <cellStyle name="_34BESZ2006bőv1_1 3" xfId="51"/>
    <cellStyle name="_34BESZ2006bőv1_1 4" xfId="52"/>
    <cellStyle name="_34BESZ2006bőv1_1_Munkafüzet2" xfId="53"/>
    <cellStyle name="_34BESZ2006otthon" xfId="54"/>
    <cellStyle name="_34BESZ2006otthon 2" xfId="55"/>
    <cellStyle name="_34BESZ2006otthon 3" xfId="56"/>
    <cellStyle name="_34BESZ2006otthon 4" xfId="57"/>
    <cellStyle name="_34BESZ2006otthon_1" xfId="58"/>
    <cellStyle name="_alapokmányok" xfId="59"/>
    <cellStyle name="_Munkafüzet2" xfId="60"/>
    <cellStyle name="_TEST1" xfId="61"/>
    <cellStyle name="_TEST1 2" xfId="62"/>
    <cellStyle name="_TEST1 3" xfId="63"/>
    <cellStyle name="_TEST1 4" xfId="64"/>
    <cellStyle name="_TEST1_1" xfId="65"/>
    <cellStyle name="_TEST2" xfId="66"/>
    <cellStyle name="_TEST2 2" xfId="67"/>
    <cellStyle name="_TEST2 3" xfId="68"/>
    <cellStyle name="_TEST2 4" xfId="69"/>
    <cellStyle name="_TEST2_1" xfId="70"/>
    <cellStyle name="_TEST2_2" xfId="71"/>
    <cellStyle name="_TEST3" xfId="72"/>
    <cellStyle name="_TEST3 2" xfId="73"/>
    <cellStyle name="_TEST3 3" xfId="74"/>
    <cellStyle name="_TEST3 4" xfId="75"/>
    <cellStyle name="_TEST3_1" xfId="76"/>
    <cellStyle name="_TEST3V" xfId="77"/>
    <cellStyle name="_TEST3V_1" xfId="78"/>
    <cellStyle name="_TEST3V_2" xfId="79"/>
    <cellStyle name="_TEST3V_3" xfId="80"/>
    <cellStyle name="_TEST3V_4" xfId="81"/>
    <cellStyle name="_TEST3V_4 2" xfId="82"/>
    <cellStyle name="_TEST3V_4 3" xfId="83"/>
    <cellStyle name="_TEST3V_4 4" xfId="84"/>
    <cellStyle name="_TEST5" xfId="85"/>
    <cellStyle name="_TEST5_1" xfId="86"/>
    <cellStyle name="_TEST5_2" xfId="87"/>
    <cellStyle name="_TEST5_2 2" xfId="88"/>
    <cellStyle name="_TEST5_2 3" xfId="89"/>
    <cellStyle name="_TEST5_2 4" xfId="90"/>
    <cellStyle name="_TEST5_3" xfId="91"/>
    <cellStyle name="20% - 1. jelölőszín" xfId="92" builtinId="30" customBuiltin="1"/>
    <cellStyle name="20% - 2. jelölőszín" xfId="93" builtinId="34" customBuiltin="1"/>
    <cellStyle name="20% - 3. jelölőszín" xfId="94" builtinId="38" customBuiltin="1"/>
    <cellStyle name="20% - 4. jelölőszín" xfId="95" builtinId="42" customBuiltin="1"/>
    <cellStyle name="20% - 5. jelölőszín" xfId="96" builtinId="46" customBuiltin="1"/>
    <cellStyle name="20% - 6. jelölőszín" xfId="97" builtinId="50" customBuiltin="1"/>
    <cellStyle name="40% - 1. jelölőszín" xfId="98" builtinId="31" customBuiltin="1"/>
    <cellStyle name="40% - 2. jelölőszín" xfId="99" builtinId="35" customBuiltin="1"/>
    <cellStyle name="40% - 3. jelölőszín" xfId="100" builtinId="39" customBuiltin="1"/>
    <cellStyle name="40% - 4. jelölőszín" xfId="101" builtinId="43" customBuiltin="1"/>
    <cellStyle name="40% - 5. jelölőszín" xfId="102" builtinId="47" customBuiltin="1"/>
    <cellStyle name="40% - 6. jelölőszín" xfId="103" builtinId="51" customBuiltin="1"/>
    <cellStyle name="60% - 1. jelölőszín" xfId="104" builtinId="32" customBuiltin="1"/>
    <cellStyle name="60% - 2. jelölőszín" xfId="105" builtinId="36" customBuiltin="1"/>
    <cellStyle name="60% - 3. jelölőszín" xfId="106" builtinId="40" customBuiltin="1"/>
    <cellStyle name="60% - 4. jelölőszín" xfId="107" builtinId="44" customBuiltin="1"/>
    <cellStyle name="60% - 5. jelölőszín" xfId="108" builtinId="48" customBuiltin="1"/>
    <cellStyle name="60% - 6. jelölőszín" xfId="109" builtinId="52" customBuiltin="1"/>
    <cellStyle name="Bevitel" xfId="110" builtinId="20" customBuiltin="1"/>
    <cellStyle name="Cím" xfId="111" builtinId="15" customBuiltin="1"/>
    <cellStyle name="Címsor 1" xfId="112" builtinId="16" customBuiltin="1"/>
    <cellStyle name="Címsor 2" xfId="113" builtinId="17" customBuiltin="1"/>
    <cellStyle name="Címsor 3" xfId="114" builtinId="18" customBuiltin="1"/>
    <cellStyle name="Címsor 4" xfId="115" builtinId="19" customBuiltin="1"/>
    <cellStyle name="Ellenőrzőcella" xfId="116" builtinId="23" customBuiltin="1"/>
    <cellStyle name="Ezres 2" xfId="117"/>
    <cellStyle name="Ezres 3" xfId="118"/>
    <cellStyle name="Ezres 4" xfId="119"/>
    <cellStyle name="Figyelmeztetés" xfId="120" builtinId="11" customBuiltin="1"/>
    <cellStyle name="Hivatkozott cella" xfId="121" builtinId="24" customBuiltin="1"/>
    <cellStyle name="Jegyzet" xfId="122" builtinId="10" customBuiltin="1"/>
    <cellStyle name="Jegyzet 2" xfId="123"/>
    <cellStyle name="Jegyzet 3" xfId="124"/>
    <cellStyle name="Jegyzet 4" xfId="125"/>
    <cellStyle name="Jó" xfId="126" builtinId="26" customBuiltin="1"/>
    <cellStyle name="Kimenet" xfId="127" builtinId="21" customBuiltin="1"/>
    <cellStyle name="Magyarázó szöveg" xfId="128" builtinId="53" customBuiltin="1"/>
    <cellStyle name="Normál" xfId="0" builtinId="0"/>
    <cellStyle name="Normál 2" xfId="129"/>
    <cellStyle name="Normál_2012.évi KIADÁSOK BEVÉTELEK RÉSZLETESEN végleges 20120223" xfId="130"/>
    <cellStyle name="Normal_NEWTRANSFERPRICING" xfId="131"/>
    <cellStyle name="Összesen" xfId="132" builtinId="25" customBuiltin="1"/>
    <cellStyle name="Rossz" xfId="133" builtinId="27" customBuiltin="1"/>
    <cellStyle name="Semleges" xfId="134" builtinId="28" customBuiltin="1"/>
    <cellStyle name="Stílus 1" xfId="135"/>
    <cellStyle name="Számítás" xfId="136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tabSelected="1" topLeftCell="A4" zoomScaleNormal="100" zoomScaleSheetLayoutView="100" workbookViewId="0">
      <selection activeCell="M9" sqref="M9"/>
    </sheetView>
  </sheetViews>
  <sheetFormatPr defaultColWidth="8" defaultRowHeight="12.75" x14ac:dyDescent="0.2"/>
  <cols>
    <col min="1" max="1" width="3.7109375" style="41" customWidth="1"/>
    <col min="2" max="2" width="60" style="5" customWidth="1"/>
    <col min="3" max="6" width="16.5703125" style="42" customWidth="1"/>
    <col min="7" max="10" width="12.5703125" style="42" hidden="1" customWidth="1"/>
    <col min="11" max="11" width="12.85546875" style="43" hidden="1" customWidth="1"/>
    <col min="12" max="12" width="8" style="5"/>
    <col min="13" max="13" width="8.7109375" style="5" bestFit="1" customWidth="1"/>
    <col min="14" max="14" width="8" style="5"/>
    <col min="15" max="20" width="15.42578125" style="5" customWidth="1"/>
    <col min="21" max="16384" width="8" style="5"/>
  </cols>
  <sheetData>
    <row r="1" spans="1:17" ht="27.75" customHeight="1" x14ac:dyDescent="0.3">
      <c r="A1" s="1"/>
      <c r="B1" s="2"/>
      <c r="C1" s="3"/>
      <c r="D1" s="3"/>
      <c r="E1" s="3"/>
      <c r="F1" s="51" t="s">
        <v>56</v>
      </c>
      <c r="G1" s="3"/>
      <c r="H1" s="3"/>
      <c r="I1" s="3"/>
      <c r="J1" s="3"/>
      <c r="K1" s="4"/>
    </row>
    <row r="2" spans="1:17" ht="27.75" customHeight="1" x14ac:dyDescent="0.3">
      <c r="A2" s="1"/>
      <c r="B2" s="2"/>
      <c r="C2" s="3"/>
      <c r="D2" s="3"/>
      <c r="E2" s="6"/>
      <c r="F2" s="6"/>
      <c r="G2" s="3"/>
      <c r="H2" s="3"/>
      <c r="I2" s="3"/>
      <c r="J2" s="3"/>
      <c r="K2" s="4"/>
    </row>
    <row r="3" spans="1:17" ht="83.25" customHeight="1" x14ac:dyDescent="0.2">
      <c r="A3" s="89" t="s">
        <v>53</v>
      </c>
      <c r="B3" s="89"/>
      <c r="C3" s="89"/>
      <c r="D3" s="89"/>
      <c r="E3" s="89"/>
      <c r="F3" s="89"/>
      <c r="G3" s="3"/>
      <c r="H3" s="3"/>
      <c r="I3" s="3"/>
      <c r="J3" s="3"/>
      <c r="K3" s="4"/>
    </row>
    <row r="4" spans="1:17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4"/>
    </row>
    <row r="5" spans="1:17" ht="13.5" thickBot="1" x14ac:dyDescent="0.25">
      <c r="A5" s="1"/>
      <c r="B5" s="2"/>
      <c r="C5" s="3"/>
      <c r="D5" s="3"/>
      <c r="E5" s="3"/>
      <c r="F5" s="7" t="s">
        <v>48</v>
      </c>
      <c r="G5" s="3"/>
      <c r="H5" s="3"/>
      <c r="I5" s="3"/>
      <c r="J5" s="3"/>
      <c r="K5" s="4"/>
    </row>
    <row r="6" spans="1:17" ht="13.5" hidden="1" thickBot="1" x14ac:dyDescent="0.25">
      <c r="A6" s="8"/>
      <c r="B6" s="9"/>
      <c r="C6" s="10"/>
      <c r="D6" s="11"/>
      <c r="E6" s="11"/>
      <c r="F6" s="12"/>
      <c r="G6" s="3"/>
      <c r="H6" s="3"/>
      <c r="I6" s="3"/>
      <c r="J6" s="3"/>
      <c r="K6" s="4"/>
    </row>
    <row r="7" spans="1:17" s="16" customFormat="1" ht="60.75" customHeight="1" thickBot="1" x14ac:dyDescent="0.25">
      <c r="A7" s="52"/>
      <c r="B7" s="92" t="s">
        <v>52</v>
      </c>
      <c r="C7" s="90" t="s">
        <v>57</v>
      </c>
      <c r="D7" s="86" t="s">
        <v>0</v>
      </c>
      <c r="E7" s="87"/>
      <c r="F7" s="88"/>
      <c r="G7" s="13"/>
      <c r="H7" s="13"/>
      <c r="I7" s="13"/>
      <c r="J7" s="14"/>
      <c r="K7" s="15" t="s">
        <v>1</v>
      </c>
    </row>
    <row r="8" spans="1:17" s="16" customFormat="1" ht="39" thickBot="1" x14ac:dyDescent="0.25">
      <c r="A8" s="53"/>
      <c r="B8" s="93"/>
      <c r="C8" s="91"/>
      <c r="D8" s="73" t="s">
        <v>54</v>
      </c>
      <c r="E8" s="73" t="s">
        <v>55</v>
      </c>
      <c r="F8" s="81" t="s">
        <v>58</v>
      </c>
      <c r="G8" s="17" t="s">
        <v>2</v>
      </c>
      <c r="H8" s="17" t="s">
        <v>3</v>
      </c>
      <c r="I8" s="18" t="s">
        <v>4</v>
      </c>
      <c r="J8" s="19" t="s">
        <v>5</v>
      </c>
      <c r="K8" s="19"/>
    </row>
    <row r="9" spans="1:17" s="23" customFormat="1" ht="37.5" customHeight="1" x14ac:dyDescent="0.2">
      <c r="A9" s="66" t="s">
        <v>6</v>
      </c>
      <c r="B9" s="60" t="s">
        <v>51</v>
      </c>
      <c r="C9" s="56">
        <f>2741488+17987684+208287</f>
        <v>20937459</v>
      </c>
      <c r="D9" s="56">
        <v>23340000</v>
      </c>
      <c r="E9" s="56">
        <v>23700000</v>
      </c>
      <c r="F9" s="71">
        <v>24000000</v>
      </c>
      <c r="G9" s="20">
        <v>8600000</v>
      </c>
      <c r="H9" s="20">
        <v>8600000</v>
      </c>
      <c r="I9" s="20">
        <v>8600000</v>
      </c>
      <c r="J9" s="21">
        <v>8600000</v>
      </c>
      <c r="K9" s="22">
        <f>SUM(C9:J9)</f>
        <v>126377459</v>
      </c>
      <c r="O9" s="45"/>
      <c r="P9" s="44"/>
      <c r="Q9"/>
    </row>
    <row r="10" spans="1:17" s="23" customFormat="1" ht="48.75" customHeight="1" x14ac:dyDescent="0.2">
      <c r="A10" s="67" t="s">
        <v>7</v>
      </c>
      <c r="B10" s="61" t="s">
        <v>8</v>
      </c>
      <c r="C10" s="57">
        <f>594640+555779</f>
        <v>1150419</v>
      </c>
      <c r="D10" s="57">
        <v>3500000</v>
      </c>
      <c r="E10" s="57">
        <v>3750000</v>
      </c>
      <c r="F10" s="77">
        <v>3950000</v>
      </c>
      <c r="G10" s="24">
        <v>1400000</v>
      </c>
      <c r="H10" s="24">
        <v>1400000</v>
      </c>
      <c r="I10" s="24">
        <v>1400000</v>
      </c>
      <c r="J10" s="25">
        <v>1400000</v>
      </c>
      <c r="K10" s="22">
        <f>SUM(C10:J10)</f>
        <v>17950419</v>
      </c>
      <c r="O10" s="45"/>
      <c r="P10" s="44"/>
      <c r="Q10" s="46"/>
    </row>
    <row r="11" spans="1:17" s="23" customFormat="1" ht="37.5" customHeight="1" x14ac:dyDescent="0.2">
      <c r="A11" s="67" t="s">
        <v>9</v>
      </c>
      <c r="B11" s="61" t="s">
        <v>47</v>
      </c>
      <c r="C11" s="57">
        <f>1397</f>
        <v>1397</v>
      </c>
      <c r="D11" s="57">
        <v>0</v>
      </c>
      <c r="E11" s="57">
        <v>0</v>
      </c>
      <c r="F11" s="77">
        <v>0</v>
      </c>
      <c r="G11" s="24"/>
      <c r="H11" s="24"/>
      <c r="I11" s="24"/>
      <c r="J11" s="25"/>
      <c r="K11" s="22"/>
      <c r="M11" s="72"/>
      <c r="O11" s="45"/>
      <c r="P11" s="44"/>
      <c r="Q11"/>
    </row>
    <row r="12" spans="1:17" s="23" customFormat="1" ht="37.5" customHeight="1" x14ac:dyDescent="0.2">
      <c r="A12" s="67" t="s">
        <v>10</v>
      </c>
      <c r="B12" s="61" t="s">
        <v>11</v>
      </c>
      <c r="C12" s="57">
        <v>291639</v>
      </c>
      <c r="D12" s="57">
        <v>200000</v>
      </c>
      <c r="E12" s="57">
        <v>200000</v>
      </c>
      <c r="F12" s="77">
        <v>200000</v>
      </c>
      <c r="G12" s="24"/>
      <c r="H12" s="24"/>
      <c r="I12" s="24"/>
      <c r="J12" s="25"/>
      <c r="K12" s="22">
        <f>SUM(C12:J12)</f>
        <v>891639</v>
      </c>
      <c r="O12" s="45"/>
      <c r="P12" s="44"/>
      <c r="Q12"/>
    </row>
    <row r="13" spans="1:17" s="23" customFormat="1" ht="37.5" customHeight="1" x14ac:dyDescent="0.2">
      <c r="A13" s="67" t="s">
        <v>12</v>
      </c>
      <c r="B13" s="61" t="s">
        <v>49</v>
      </c>
      <c r="C13" s="57">
        <v>0</v>
      </c>
      <c r="D13" s="57">
        <v>0</v>
      </c>
      <c r="E13" s="57">
        <v>0</v>
      </c>
      <c r="F13" s="77">
        <v>0</v>
      </c>
      <c r="G13" s="24"/>
      <c r="H13" s="24"/>
      <c r="I13" s="24"/>
      <c r="J13" s="25"/>
      <c r="K13" s="22">
        <f>SUM(C13:J13)</f>
        <v>0</v>
      </c>
      <c r="O13" s="45"/>
      <c r="P13" s="44"/>
      <c r="Q13"/>
    </row>
    <row r="14" spans="1:17" s="27" customFormat="1" ht="31.5" customHeight="1" x14ac:dyDescent="0.2">
      <c r="A14" s="67" t="s">
        <v>13</v>
      </c>
      <c r="B14" s="62" t="s">
        <v>14</v>
      </c>
      <c r="C14" s="74">
        <f t="shared" ref="C14:K14" si="0">SUM(C9:C13)</f>
        <v>22380914</v>
      </c>
      <c r="D14" s="74">
        <f t="shared" si="0"/>
        <v>27040000</v>
      </c>
      <c r="E14" s="74">
        <f t="shared" si="0"/>
        <v>27650000</v>
      </c>
      <c r="F14" s="76">
        <f t="shared" si="0"/>
        <v>28150000</v>
      </c>
      <c r="G14" s="26">
        <f t="shared" si="0"/>
        <v>10000000</v>
      </c>
      <c r="H14" s="26">
        <f t="shared" si="0"/>
        <v>10000000</v>
      </c>
      <c r="I14" s="26">
        <f t="shared" si="0"/>
        <v>10000000</v>
      </c>
      <c r="J14" s="22">
        <f t="shared" si="0"/>
        <v>10000000</v>
      </c>
      <c r="K14" s="22">
        <f t="shared" si="0"/>
        <v>145219517</v>
      </c>
      <c r="O14" s="47"/>
      <c r="P14" s="48"/>
      <c r="Q14"/>
    </row>
    <row r="15" spans="1:17" s="31" customFormat="1" ht="30.75" customHeight="1" thickBot="1" x14ac:dyDescent="0.25">
      <c r="A15" s="67" t="s">
        <v>15</v>
      </c>
      <c r="B15" s="63" t="s">
        <v>16</v>
      </c>
      <c r="C15" s="75">
        <f t="shared" ref="C15:J15" si="1">C14*0.5</f>
        <v>11190457</v>
      </c>
      <c r="D15" s="75">
        <f t="shared" si="1"/>
        <v>13520000</v>
      </c>
      <c r="E15" s="75">
        <f t="shared" si="1"/>
        <v>13825000</v>
      </c>
      <c r="F15" s="78">
        <f t="shared" si="1"/>
        <v>14075000</v>
      </c>
      <c r="G15" s="28">
        <f t="shared" si="1"/>
        <v>5000000</v>
      </c>
      <c r="H15" s="28">
        <f t="shared" si="1"/>
        <v>5000000</v>
      </c>
      <c r="I15" s="28">
        <f t="shared" si="1"/>
        <v>5000000</v>
      </c>
      <c r="J15" s="29">
        <f t="shared" si="1"/>
        <v>5000000</v>
      </c>
      <c r="K15" s="30">
        <f>SUM(C15:J15)</f>
        <v>72610457</v>
      </c>
      <c r="O15" s="49"/>
      <c r="P15" s="50"/>
      <c r="Q15"/>
    </row>
    <row r="16" spans="1:17" s="27" customFormat="1" ht="33.75" customHeight="1" x14ac:dyDescent="0.2">
      <c r="A16" s="67" t="s">
        <v>17</v>
      </c>
      <c r="B16" s="64" t="s">
        <v>18</v>
      </c>
      <c r="C16" s="82">
        <f t="shared" ref="C16:K16" si="2">SUM(C17:C23)</f>
        <v>0</v>
      </c>
      <c r="D16" s="82">
        <f t="shared" si="2"/>
        <v>0</v>
      </c>
      <c r="E16" s="82">
        <f t="shared" si="2"/>
        <v>0</v>
      </c>
      <c r="F16" s="83">
        <f t="shared" si="2"/>
        <v>0</v>
      </c>
      <c r="G16" s="32">
        <f t="shared" si="2"/>
        <v>455488</v>
      </c>
      <c r="H16" s="32">
        <f t="shared" si="2"/>
        <v>440925</v>
      </c>
      <c r="I16" s="32">
        <f t="shared" si="2"/>
        <v>440925</v>
      </c>
      <c r="J16" s="33">
        <f t="shared" si="2"/>
        <v>3750886</v>
      </c>
      <c r="K16" s="33">
        <f t="shared" si="2"/>
        <v>5088224</v>
      </c>
      <c r="O16"/>
      <c r="P16"/>
      <c r="Q16"/>
    </row>
    <row r="17" spans="1:11" s="23" customFormat="1" ht="33.75" customHeight="1" x14ac:dyDescent="0.2">
      <c r="A17" s="67" t="s">
        <v>19</v>
      </c>
      <c r="B17" s="61" t="s">
        <v>20</v>
      </c>
      <c r="C17" s="58"/>
      <c r="D17" s="58"/>
      <c r="E17" s="58"/>
      <c r="F17" s="79"/>
      <c r="G17" s="24">
        <v>14563</v>
      </c>
      <c r="H17" s="24"/>
      <c r="I17" s="24"/>
      <c r="J17" s="25"/>
      <c r="K17" s="22">
        <f t="shared" ref="K17:K23" si="3">SUM(C17:J17)</f>
        <v>14563</v>
      </c>
    </row>
    <row r="18" spans="1:11" s="23" customFormat="1" ht="33.75" customHeight="1" x14ac:dyDescent="0.2">
      <c r="A18" s="67" t="s">
        <v>21</v>
      </c>
      <c r="B18" s="61" t="s">
        <v>22</v>
      </c>
      <c r="C18" s="58"/>
      <c r="D18" s="58"/>
      <c r="E18" s="58"/>
      <c r="F18" s="79"/>
      <c r="G18" s="24"/>
      <c r="H18" s="24"/>
      <c r="I18" s="24"/>
      <c r="J18" s="25"/>
      <c r="K18" s="22">
        <f t="shared" si="3"/>
        <v>0</v>
      </c>
    </row>
    <row r="19" spans="1:11" s="23" customFormat="1" ht="37.5" customHeight="1" x14ac:dyDescent="0.2">
      <c r="A19" s="67" t="s">
        <v>23</v>
      </c>
      <c r="B19" s="61" t="s">
        <v>24</v>
      </c>
      <c r="C19" s="58"/>
      <c r="D19" s="58"/>
      <c r="E19" s="58"/>
      <c r="F19" s="79"/>
      <c r="G19" s="24">
        <v>440925</v>
      </c>
      <c r="H19" s="24">
        <v>440925</v>
      </c>
      <c r="I19" s="24">
        <v>440925</v>
      </c>
      <c r="J19" s="25">
        <f>8*440928+223462</f>
        <v>3750886</v>
      </c>
      <c r="K19" s="22">
        <f t="shared" si="3"/>
        <v>5073661</v>
      </c>
    </row>
    <row r="20" spans="1:11" s="23" customFormat="1" ht="33.75" customHeight="1" x14ac:dyDescent="0.2">
      <c r="A20" s="67" t="s">
        <v>25</v>
      </c>
      <c r="B20" s="61" t="s">
        <v>26</v>
      </c>
      <c r="C20" s="58"/>
      <c r="D20" s="58"/>
      <c r="E20" s="58"/>
      <c r="F20" s="79"/>
      <c r="G20" s="24"/>
      <c r="H20" s="24"/>
      <c r="I20" s="24"/>
      <c r="J20" s="25"/>
      <c r="K20" s="22">
        <f t="shared" si="3"/>
        <v>0</v>
      </c>
    </row>
    <row r="21" spans="1:11" s="23" customFormat="1" ht="33.75" customHeight="1" x14ac:dyDescent="0.2">
      <c r="A21" s="67" t="s">
        <v>27</v>
      </c>
      <c r="B21" s="61" t="s">
        <v>28</v>
      </c>
      <c r="C21" s="58"/>
      <c r="D21" s="58"/>
      <c r="E21" s="58"/>
      <c r="F21" s="79"/>
      <c r="G21" s="24"/>
      <c r="H21" s="24"/>
      <c r="I21" s="24"/>
      <c r="J21" s="25"/>
      <c r="K21" s="22">
        <f t="shared" si="3"/>
        <v>0</v>
      </c>
    </row>
    <row r="22" spans="1:11" s="23" customFormat="1" ht="33.75" customHeight="1" x14ac:dyDescent="0.2">
      <c r="A22" s="67" t="s">
        <v>29</v>
      </c>
      <c r="B22" s="61" t="s">
        <v>30</v>
      </c>
      <c r="C22" s="58"/>
      <c r="D22" s="58"/>
      <c r="E22" s="58"/>
      <c r="F22" s="79"/>
      <c r="G22" s="24"/>
      <c r="H22" s="24"/>
      <c r="I22" s="24"/>
      <c r="J22" s="25"/>
      <c r="K22" s="22">
        <f t="shared" si="3"/>
        <v>0</v>
      </c>
    </row>
    <row r="23" spans="1:11" s="23" customFormat="1" ht="35.25" customHeight="1" thickBot="1" x14ac:dyDescent="0.25">
      <c r="A23" s="67" t="s">
        <v>31</v>
      </c>
      <c r="B23" s="65" t="s">
        <v>32</v>
      </c>
      <c r="C23" s="59"/>
      <c r="D23" s="59"/>
      <c r="E23" s="59"/>
      <c r="F23" s="80"/>
      <c r="G23" s="34"/>
      <c r="H23" s="34"/>
      <c r="I23" s="34"/>
      <c r="J23" s="35"/>
      <c r="K23" s="22">
        <f t="shared" si="3"/>
        <v>0</v>
      </c>
    </row>
    <row r="24" spans="1:11" s="27" customFormat="1" ht="45" customHeight="1" x14ac:dyDescent="0.2">
      <c r="A24" s="67" t="s">
        <v>33</v>
      </c>
      <c r="B24" s="64" t="s">
        <v>34</v>
      </c>
      <c r="C24" s="82">
        <f t="shared" ref="C24:K24" si="4">SUM(C25:C31)</f>
        <v>0</v>
      </c>
      <c r="D24" s="82">
        <f t="shared" si="4"/>
        <v>0</v>
      </c>
      <c r="E24" s="82">
        <f t="shared" si="4"/>
        <v>0</v>
      </c>
      <c r="F24" s="83">
        <f t="shared" si="4"/>
        <v>0</v>
      </c>
      <c r="G24" s="32">
        <f t="shared" si="4"/>
        <v>0</v>
      </c>
      <c r="H24" s="32">
        <f t="shared" si="4"/>
        <v>0</v>
      </c>
      <c r="I24" s="32">
        <f t="shared" si="4"/>
        <v>0</v>
      </c>
      <c r="J24" s="33">
        <f t="shared" si="4"/>
        <v>0</v>
      </c>
      <c r="K24" s="33">
        <f t="shared" si="4"/>
        <v>0</v>
      </c>
    </row>
    <row r="25" spans="1:11" s="23" customFormat="1" ht="25.5" customHeight="1" x14ac:dyDescent="0.2">
      <c r="A25" s="67" t="s">
        <v>35</v>
      </c>
      <c r="B25" s="61" t="s">
        <v>20</v>
      </c>
      <c r="C25" s="58"/>
      <c r="D25" s="58"/>
      <c r="E25" s="58"/>
      <c r="F25" s="79"/>
      <c r="G25" s="24"/>
      <c r="H25" s="24"/>
      <c r="I25" s="24"/>
      <c r="J25" s="25"/>
      <c r="K25" s="22">
        <f t="shared" ref="K25:K31" si="5">SUM(C25:J25)</f>
        <v>0</v>
      </c>
    </row>
    <row r="26" spans="1:11" s="23" customFormat="1" ht="25.5" customHeight="1" x14ac:dyDescent="0.2">
      <c r="A26" s="67" t="s">
        <v>36</v>
      </c>
      <c r="B26" s="61" t="s">
        <v>22</v>
      </c>
      <c r="C26" s="58"/>
      <c r="D26" s="58"/>
      <c r="E26" s="58"/>
      <c r="F26" s="79"/>
      <c r="G26" s="24"/>
      <c r="H26" s="24"/>
      <c r="I26" s="24"/>
      <c r="J26" s="25"/>
      <c r="K26" s="22">
        <f t="shared" si="5"/>
        <v>0</v>
      </c>
    </row>
    <row r="27" spans="1:11" s="23" customFormat="1" ht="25.5" customHeight="1" x14ac:dyDescent="0.2">
      <c r="A27" s="67" t="s">
        <v>37</v>
      </c>
      <c r="B27" s="61" t="s">
        <v>38</v>
      </c>
      <c r="C27" s="58"/>
      <c r="D27" s="58"/>
      <c r="E27" s="58"/>
      <c r="F27" s="79"/>
      <c r="G27" s="24"/>
      <c r="H27" s="24"/>
      <c r="I27" s="24"/>
      <c r="J27" s="25"/>
      <c r="K27" s="22">
        <f t="shared" si="5"/>
        <v>0</v>
      </c>
    </row>
    <row r="28" spans="1:11" s="23" customFormat="1" ht="25.5" customHeight="1" x14ac:dyDescent="0.2">
      <c r="A28" s="67" t="s">
        <v>39</v>
      </c>
      <c r="B28" s="61" t="s">
        <v>26</v>
      </c>
      <c r="C28" s="58"/>
      <c r="D28" s="58"/>
      <c r="E28" s="58"/>
      <c r="F28" s="79"/>
      <c r="G28" s="24"/>
      <c r="H28" s="24"/>
      <c r="I28" s="24"/>
      <c r="J28" s="25"/>
      <c r="K28" s="22">
        <f t="shared" si="5"/>
        <v>0</v>
      </c>
    </row>
    <row r="29" spans="1:11" s="23" customFormat="1" ht="25.5" customHeight="1" x14ac:dyDescent="0.2">
      <c r="A29" s="67" t="s">
        <v>40</v>
      </c>
      <c r="B29" s="61" t="s">
        <v>28</v>
      </c>
      <c r="C29" s="58"/>
      <c r="D29" s="58"/>
      <c r="E29" s="58"/>
      <c r="F29" s="79"/>
      <c r="G29" s="24"/>
      <c r="H29" s="24"/>
      <c r="I29" s="24"/>
      <c r="J29" s="25"/>
      <c r="K29" s="22">
        <f t="shared" si="5"/>
        <v>0</v>
      </c>
    </row>
    <row r="30" spans="1:11" s="23" customFormat="1" ht="25.5" customHeight="1" x14ac:dyDescent="0.2">
      <c r="A30" s="67" t="s">
        <v>41</v>
      </c>
      <c r="B30" s="61" t="s">
        <v>50</v>
      </c>
      <c r="C30" s="58"/>
      <c r="D30" s="58"/>
      <c r="E30" s="58"/>
      <c r="F30" s="79"/>
      <c r="G30" s="24"/>
      <c r="H30" s="24"/>
      <c r="I30" s="24"/>
      <c r="J30" s="25"/>
      <c r="K30" s="22">
        <f t="shared" si="5"/>
        <v>0</v>
      </c>
    </row>
    <row r="31" spans="1:11" s="23" customFormat="1" ht="25.5" customHeight="1" thickBot="1" x14ac:dyDescent="0.25">
      <c r="A31" s="68" t="s">
        <v>42</v>
      </c>
      <c r="B31" s="65" t="s">
        <v>32</v>
      </c>
      <c r="C31" s="59"/>
      <c r="D31" s="59"/>
      <c r="E31" s="59"/>
      <c r="F31" s="80"/>
      <c r="G31" s="34"/>
      <c r="H31" s="34"/>
      <c r="I31" s="34"/>
      <c r="J31" s="35"/>
      <c r="K31" s="22">
        <f t="shared" si="5"/>
        <v>0</v>
      </c>
    </row>
    <row r="32" spans="1:11" s="31" customFormat="1" ht="37.5" customHeight="1" thickBot="1" x14ac:dyDescent="0.25">
      <c r="A32" s="69" t="s">
        <v>43</v>
      </c>
      <c r="B32" s="54" t="s">
        <v>44</v>
      </c>
      <c r="C32" s="84">
        <f t="shared" ref="C32:K32" si="6">SUM(C16+C24)</f>
        <v>0</v>
      </c>
      <c r="D32" s="84">
        <f t="shared" si="6"/>
        <v>0</v>
      </c>
      <c r="E32" s="84">
        <f t="shared" si="6"/>
        <v>0</v>
      </c>
      <c r="F32" s="84">
        <f t="shared" si="6"/>
        <v>0</v>
      </c>
      <c r="G32" s="36">
        <f t="shared" si="6"/>
        <v>455488</v>
      </c>
      <c r="H32" s="36">
        <f t="shared" si="6"/>
        <v>440925</v>
      </c>
      <c r="I32" s="36">
        <f t="shared" si="6"/>
        <v>440925</v>
      </c>
      <c r="J32" s="37">
        <f t="shared" si="6"/>
        <v>3750886</v>
      </c>
      <c r="K32" s="37">
        <f t="shared" si="6"/>
        <v>5088224</v>
      </c>
    </row>
    <row r="33" spans="1:11" s="40" customFormat="1" ht="37.5" customHeight="1" thickBot="1" x14ac:dyDescent="0.25">
      <c r="A33" s="70" t="s">
        <v>45</v>
      </c>
      <c r="B33" s="55" t="s">
        <v>46</v>
      </c>
      <c r="C33" s="85">
        <f t="shared" ref="C33:K33" si="7">C15-C32</f>
        <v>11190457</v>
      </c>
      <c r="D33" s="85">
        <f t="shared" si="7"/>
        <v>13520000</v>
      </c>
      <c r="E33" s="85">
        <f t="shared" si="7"/>
        <v>13825000</v>
      </c>
      <c r="F33" s="85">
        <f t="shared" si="7"/>
        <v>14075000</v>
      </c>
      <c r="G33" s="38">
        <f t="shared" si="7"/>
        <v>4544512</v>
      </c>
      <c r="H33" s="38">
        <f t="shared" si="7"/>
        <v>4559075</v>
      </c>
      <c r="I33" s="38">
        <f t="shared" si="7"/>
        <v>4559075</v>
      </c>
      <c r="J33" s="39">
        <f t="shared" si="7"/>
        <v>1249114</v>
      </c>
      <c r="K33" s="39">
        <f t="shared" si="7"/>
        <v>67522233</v>
      </c>
    </row>
  </sheetData>
  <mergeCells count="4">
    <mergeCell ref="D7:F7"/>
    <mergeCell ref="A3:F3"/>
    <mergeCell ref="C7:C8"/>
    <mergeCell ref="B7:B8"/>
  </mergeCells>
  <phoneticPr fontId="24" type="noConversion"/>
  <printOptions horizontalCentered="1"/>
  <pageMargins left="0.47244094488188981" right="0.78740157480314965" top="0.23622047244094491" bottom="0.39370078740157483" header="0.35433070866141736" footer="0.51181102362204722"/>
  <pageSetup paperSize="9" scale="70" firstPageNumber="39" orientation="portrait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saját bevétel</vt:lpstr>
      <vt:lpstr>'saját bevétel'!Nyomtatási_terület</vt:lpstr>
    </vt:vector>
  </TitlesOfParts>
  <Company>ZUGLOI ÖNKORMÁNYZAT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ZUGLOI ÖNKORMÁNYZAT</dc:creator>
  <cp:lastModifiedBy>Lévai Tamás</cp:lastModifiedBy>
  <cp:lastPrinted>2024-04-16T12:10:38Z</cp:lastPrinted>
  <dcterms:created xsi:type="dcterms:W3CDTF">2014-01-25T09:20:34Z</dcterms:created>
  <dcterms:modified xsi:type="dcterms:W3CDTF">2025-04-22T12:36:01Z</dcterms:modified>
</cp:coreProperties>
</file>