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F:\specifikus_mappak\Gazdalkodas\2023. év dolgai\TEST2 2023\Kész anyag.09.11\"/>
    </mc:Choice>
  </mc:AlternateContent>
  <xr:revisionPtr revIDLastSave="0" documentId="13_ncr:1_{667C9330-1AD3-4B91-AE14-5AEE051EAFBF}" xr6:coauthVersionLast="36" xr6:coauthVersionMax="36" xr10:uidLastSave="{00000000-0000-0000-0000-000000000000}"/>
  <bookViews>
    <workbookView showHorizontalScroll="0" showVerticalScroll="0" showSheetTabs="0" xWindow="0" yWindow="0" windowWidth="28800" windowHeight="11790" xr2:uid="{00000000-000D-0000-FFFF-FFFF00000000}"/>
  </bookViews>
  <sheets>
    <sheet name="FELÚJÍTÁS" sheetId="5" r:id="rId1"/>
  </sheets>
  <definedNames>
    <definedName name="_xlnm.Print_Titles" localSheetId="0">FELÚJÍTÁS!$3:$5</definedName>
    <definedName name="_xlnm.Print_Area" localSheetId="0">FELÚJÍTÁS!$A$1:$I$52</definedName>
  </definedNames>
  <calcPr calcId="191029"/>
</workbook>
</file>

<file path=xl/calcChain.xml><?xml version="1.0" encoding="utf-8"?>
<calcChain xmlns="http://schemas.openxmlformats.org/spreadsheetml/2006/main">
  <c r="E32" i="5" l="1"/>
  <c r="E10" i="5"/>
  <c r="E11" i="5"/>
  <c r="E39" i="5"/>
  <c r="E8" i="5"/>
  <c r="E40" i="5" l="1"/>
  <c r="E22" i="5" l="1"/>
  <c r="H40" i="5" l="1"/>
  <c r="H32" i="5" l="1"/>
  <c r="D10" i="5" l="1"/>
  <c r="D30" i="5"/>
  <c r="H41" i="5" l="1"/>
  <c r="H20" i="5" l="1"/>
  <c r="H21" i="5"/>
  <c r="H36" i="5" l="1"/>
  <c r="H37" i="5" l="1"/>
  <c r="H29" i="5" l="1"/>
  <c r="H30" i="5"/>
  <c r="H31" i="5"/>
  <c r="H33" i="5"/>
  <c r="H34" i="5"/>
  <c r="H35" i="5"/>
  <c r="H38" i="5"/>
  <c r="H46" i="5" l="1"/>
  <c r="H47" i="5"/>
  <c r="H45" i="5"/>
  <c r="H28" i="5"/>
  <c r="H39" i="5"/>
  <c r="H42" i="5"/>
  <c r="H14" i="5"/>
  <c r="H15" i="5"/>
  <c r="H16" i="5"/>
  <c r="H17" i="5"/>
  <c r="H18" i="5"/>
  <c r="H19" i="5"/>
  <c r="H22" i="5" l="1"/>
  <c r="G50" i="5" l="1"/>
  <c r="H49" i="5"/>
  <c r="H48" i="5"/>
  <c r="H44" i="5"/>
  <c r="H27" i="5"/>
  <c r="H25" i="5"/>
  <c r="H13" i="5"/>
  <c r="H10" i="5"/>
  <c r="H51" i="5" l="1"/>
  <c r="H50" i="5" s="1"/>
  <c r="H24" i="5"/>
  <c r="H8" i="5"/>
  <c r="C50" i="5"/>
  <c r="D50" i="5"/>
  <c r="F50" i="5"/>
  <c r="E50" i="5" l="1"/>
  <c r="H11" i="5"/>
  <c r="G43" i="5" l="1"/>
  <c r="G6" i="5"/>
  <c r="D43" i="5"/>
  <c r="D6" i="5"/>
  <c r="E43" i="5"/>
  <c r="E6" i="5"/>
  <c r="F43" i="5"/>
  <c r="F6" i="5"/>
  <c r="H43" i="5"/>
  <c r="H6" i="5"/>
  <c r="C43" i="5"/>
  <c r="C6" i="5"/>
  <c r="F52" i="5" l="1"/>
  <c r="C52" i="5"/>
  <c r="H52" i="5"/>
  <c r="E52" i="5"/>
  <c r="D52" i="5"/>
  <c r="G52" i="5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odcFile="http://kontrolling/kemm/adatkapcsolatok/FVIR Főkönyvi adatok.odc" keepAlive="1" name="FVIR Főkönyvi adatok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  <connection id="2" xr16:uid="{00000000-0015-0000-FFFF-FFFF01000000}" odcFile="http://kontrolling/kemm/adatkapcsolatok/FVIR Főkönyvi adatok.odc" keepAlive="1" name="FVIR Főkönyvi adatok11" type="5" refreshedVersion="4" onlyUseConnectionFile="1" background="1" refreshOnLoad="1" saveData="1">
    <dbPr connection="Provider=MSOLAP.4;Integrated Security=SSPI;Persist Security Info=True;Initial Catalog=ForrasAS;Data Source=VSRV-FORRAS-SQL\FORRAS;MDX Compatibility=1;Safety Options=2;MDX Missing Member Mode=Error" command="FVIR Főkönyvi adatok" commandType="1"/>
    <olapPr sendLocale="1" rowDrillCount="1000"/>
  </connection>
</connections>
</file>

<file path=xl/sharedStrings.xml><?xml version="1.0" encoding="utf-8"?>
<sst xmlns="http://schemas.openxmlformats.org/spreadsheetml/2006/main" count="97" uniqueCount="97">
  <si>
    <t>INTÉZMÉNY/FELADAT MEGNEVEZÉSE</t>
  </si>
  <si>
    <t>MINDÖSSZESEN</t>
  </si>
  <si>
    <t>adatok eFt-ban</t>
  </si>
  <si>
    <t>Zuglói Egészségügyi Szolgálat</t>
  </si>
  <si>
    <t>Egyéb épületeket érintő felújítások feladatai</t>
  </si>
  <si>
    <t>I.</t>
  </si>
  <si>
    <t>II.</t>
  </si>
  <si>
    <t>Budapest Főváros XIV. kerület Zugló Önkormányzata</t>
  </si>
  <si>
    <t>Budapest Főváros XIV. kerület Zuglói Polgármesteri Hivatal</t>
  </si>
  <si>
    <t>Módosítás I.</t>
  </si>
  <si>
    <t>Módosítás II.</t>
  </si>
  <si>
    <t>Épület, gép, műszer felújítás</t>
  </si>
  <si>
    <t>III.</t>
  </si>
  <si>
    <t>Lakás és lakóház felújítás feladatai</t>
  </si>
  <si>
    <t>Nem lakás ingatlanok felújítási feladatai</t>
  </si>
  <si>
    <t>Pályázatokhoz kapcsolódó felújítások feladatai</t>
  </si>
  <si>
    <t>Egyéb felújítások</t>
  </si>
  <si>
    <t>Személyszállító lift felújítás</t>
  </si>
  <si>
    <t>O1116289</t>
  </si>
  <si>
    <t>O1116290</t>
  </si>
  <si>
    <t>O1963415</t>
  </si>
  <si>
    <t>O1963477</t>
  </si>
  <si>
    <t>O1963478</t>
  </si>
  <si>
    <t>O1116284</t>
  </si>
  <si>
    <t>P1015126</t>
  </si>
  <si>
    <t>P1015146</t>
  </si>
  <si>
    <t>P1015143</t>
  </si>
  <si>
    <t>O1116294</t>
  </si>
  <si>
    <t>O3351602</t>
  </si>
  <si>
    <t>O1116243</t>
  </si>
  <si>
    <t>Mályva Bölcsőde főelosztó korszerűsítés</t>
  </si>
  <si>
    <t>O1116244</t>
  </si>
  <si>
    <t>O1116153</t>
  </si>
  <si>
    <t>P1015129</t>
  </si>
  <si>
    <t>O1116152</t>
  </si>
  <si>
    <t>Módosítás III.</t>
  </si>
  <si>
    <t>O1963452</t>
  </si>
  <si>
    <t>O1963418</t>
  </si>
  <si>
    <t>Módosítás IV.</t>
  </si>
  <si>
    <t>Műfüves pálya önerő</t>
  </si>
  <si>
    <t>Ö3351605</t>
  </si>
  <si>
    <t>7. melléklet  az .../2023. (.... ...) önkormányzati rendelethez</t>
  </si>
  <si>
    <t>Budapest Főváros XIV. Kerület Zugló Önkormányzata 2023. évi felújítási kiadásai</t>
  </si>
  <si>
    <t>2023. évi eredeti előirányzat</t>
  </si>
  <si>
    <t>2023. évi módosított előirányzat</t>
  </si>
  <si>
    <t>Zuglói Fejlesztési Alap lakás célú ingatlan értékesítés 2022. évről áthúzódó bevételéből</t>
  </si>
  <si>
    <t>Zuglói Fejlesztési Alap nem lakás célú ingatlan értékesítés bevételből (2022. év)</t>
  </si>
  <si>
    <t>Zuglói Fejlesztési Alap 2023 évi bevételeiből 12-es melléklet</t>
  </si>
  <si>
    <t>Móka Kacagás bölcsőde felújítási kiadásai</t>
  </si>
  <si>
    <t>Zelk Zoltán program (óvodai fejlesztések)</t>
  </si>
  <si>
    <t>Zelk Zoltán program (bölcsődei fejlesztések)</t>
  </si>
  <si>
    <t>Rózsavár óvoda felújítási kiadásai</t>
  </si>
  <si>
    <t>Bóbita Óvoda felújítási kiadásai</t>
  </si>
  <si>
    <t>Önkormányzati helyiségek, egyéb épületek felújítása és hozzá kapcsolódó kiadások (Pétervárad 7-11.)</t>
  </si>
  <si>
    <t>Önkormányzati épületek felújításához kapcsolódó kiadások</t>
  </si>
  <si>
    <t>URBAN INNOVATIVE ACTIONS projekt</t>
  </si>
  <si>
    <t>Soltvadkerti Gyermektábor felújítási kiadásai</t>
  </si>
  <si>
    <t>Óbudai gyermektábor felújítása</t>
  </si>
  <si>
    <t>Út, járda, parksétány és kapcsolódó építmények felújítása</t>
  </si>
  <si>
    <t>O1963472</t>
  </si>
  <si>
    <t xml:space="preserve">O1116281    </t>
  </si>
  <si>
    <t>Hivatal tető felújítás</t>
  </si>
  <si>
    <t>PH épület felújítása (verébdeszka felújítás, omladozó vakolat)</t>
  </si>
  <si>
    <t>Hivatali vizesblokk felújítás</t>
  </si>
  <si>
    <t>Hivatal villamoshálózat felújítása</t>
  </si>
  <si>
    <t>Homlokzati nyílászárók cseréje</t>
  </si>
  <si>
    <t>P1015139</t>
  </si>
  <si>
    <t>P1015147</t>
  </si>
  <si>
    <t>PH épületek felújítása</t>
  </si>
  <si>
    <t>O1116151</t>
  </si>
  <si>
    <t>Kerepesi út 50. kazán javítása</t>
  </si>
  <si>
    <t>Parkrekonstrukció Írottkő park (pihenőpark)</t>
  </si>
  <si>
    <t>Zsálya park játszótér felújítása</t>
  </si>
  <si>
    <t>Őrs vezér tér 20. mögötti játszótér részleges felújítása a Kőszeg utcánál</t>
  </si>
  <si>
    <t xml:space="preserve">Járdafelújítás </t>
  </si>
  <si>
    <t xml:space="preserve">Egressy út -Egressy köz járdák felújítása </t>
  </si>
  <si>
    <t>Parkfejlesztés - Kacsóh Pongrác úti lakótelep - Nezsider park (gyalogos sétány átépítése, növényi szintek növelése)</t>
  </si>
  <si>
    <t>Testületi robotkamerás rendszerrel kapcsolatos üzemeltetési kiadások</t>
  </si>
  <si>
    <t>O5403233</t>
  </si>
  <si>
    <t>O1116350</t>
  </si>
  <si>
    <t>O1116302</t>
  </si>
  <si>
    <t>O1116303</t>
  </si>
  <si>
    <t>O1116304</t>
  </si>
  <si>
    <t>O1116407</t>
  </si>
  <si>
    <t>O1116413</t>
  </si>
  <si>
    <t>O1116307</t>
  </si>
  <si>
    <t>Örs vezér tere rekonstukció</t>
  </si>
  <si>
    <t>O1116415</t>
  </si>
  <si>
    <t>Pétervárad u. 11-17. ügyfélmosdó helyiségek felújításáa</t>
  </si>
  <si>
    <t>O3013226</t>
  </si>
  <si>
    <t>Rákospatak u. - Bosnyák köz gyalogos híd felújítása</t>
  </si>
  <si>
    <t>O1112000</t>
  </si>
  <si>
    <t>Ond vezér sétányi Százholdas Pagony fejlesztés</t>
  </si>
  <si>
    <t>O1116305</t>
  </si>
  <si>
    <t>O1113659</t>
  </si>
  <si>
    <t>Közösségi tér kialakítása a Sárrét parkban</t>
  </si>
  <si>
    <t xml:space="preserve">Park, tér, játszótér rekonstrukció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</si>
</sst>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#,##0\ &quot;Ft&quot;;[Red]\-#,##0\ &quot;Ft&quot;"/>
    <numFmt numFmtId="44" formatCode="_-* #,##0.00\ &quot;Ft&quot;_-;\-* #,##0.00\ &quot;Ft&quot;_-;_-* &quot;-&quot;??\ &quot;Ft&quot;_-;_-@_-"/>
    <numFmt numFmtId="43" formatCode="_-* #,##0.00\ _F_t_-;\-* #,##0.00\ _F_t_-;_-* &quot;-&quot;??\ _F_t_-;_-@_-"/>
    <numFmt numFmtId="164" formatCode="_-* #,##0\ _F_t_-;\-* #,##0\ _F_t_-;_-* &quot;-&quot;??\ _F_t_-;_-@_-"/>
    <numFmt numFmtId="165" formatCode="0_ ;[Red]\-0\ "/>
    <numFmt numFmtId="166" formatCode="#,##0_ ;[Red]\-#,##0\ "/>
    <numFmt numFmtId="167" formatCode="_-* #,##0\ &quot;Ft&quot;_-;\-* #,##0\ &quot;Ft&quot;_-;_-* &quot;-&quot;??\ &quot;Ft&quot;_-;_-@_-"/>
    <numFmt numFmtId="168" formatCode="0_ ;\-0\ 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0"/>
      <name val="Times New Roman CE"/>
      <charset val="238"/>
    </font>
    <font>
      <sz val="10"/>
      <name val="Times New Roman"/>
      <family val="1"/>
      <charset val="238"/>
    </font>
    <font>
      <u/>
      <sz val="10"/>
      <color indexed="36"/>
      <name val="MS Sans Serif"/>
      <family val="2"/>
      <charset val="238"/>
    </font>
    <font>
      <u/>
      <sz val="10"/>
      <color indexed="12"/>
      <name val="MS Sans Serif"/>
      <family val="2"/>
      <charset val="238"/>
    </font>
    <font>
      <sz val="11"/>
      <color indexed="47"/>
      <name val="Calibri"/>
      <family val="2"/>
      <charset val="238"/>
    </font>
    <font>
      <b/>
      <sz val="11"/>
      <color indexed="47"/>
      <name val="Calibri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2"/>
      <color indexed="8"/>
      <name val="Times New Roman"/>
      <family val="2"/>
      <charset val="238"/>
    </font>
    <font>
      <sz val="12"/>
      <name val="Times New Roman CE"/>
      <charset val="238"/>
    </font>
    <font>
      <b/>
      <sz val="18"/>
      <name val="Times New Roman"/>
      <family val="1"/>
      <charset val="238"/>
    </font>
    <font>
      <b/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6"/>
      <name val="Times New Roman"/>
      <family val="1"/>
      <charset val="238"/>
    </font>
    <font>
      <b/>
      <sz val="16"/>
      <name val="Times New Roman"/>
      <family val="1"/>
      <charset val="238"/>
    </font>
    <font>
      <sz val="10"/>
      <name val="Times New Roman CE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u/>
      <sz val="16"/>
      <color rgb="FF000000"/>
      <name val="Times New Roman"/>
      <family val="1"/>
      <charset val="238"/>
    </font>
    <font>
      <sz val="16"/>
      <color theme="1"/>
      <name val="Times New Roman"/>
      <family val="1"/>
      <charset val="238"/>
    </font>
    <font>
      <b/>
      <u/>
      <sz val="16"/>
      <color theme="1"/>
      <name val="Times New Roman"/>
      <family val="1"/>
      <charset val="238"/>
    </font>
    <font>
      <b/>
      <sz val="22"/>
      <color theme="1"/>
      <name val="Times New Roman"/>
      <family val="1"/>
      <charset val="238"/>
    </font>
  </fonts>
  <fills count="23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rgb="FF000000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861">
    <xf numFmtId="0" fontId="0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3" fillId="0" borderId="0"/>
    <xf numFmtId="0" fontId="19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19" fillId="0" borderId="0"/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19" fillId="0" borderId="0"/>
    <xf numFmtId="0" fontId="19" fillId="0" borderId="0"/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19" fillId="0" borderId="0"/>
    <xf numFmtId="0" fontId="3" fillId="0" borderId="0"/>
    <xf numFmtId="0" fontId="19" fillId="0" borderId="0"/>
    <xf numFmtId="0" fontId="19" fillId="0" borderId="0"/>
    <xf numFmtId="0" fontId="2" fillId="0" borderId="0"/>
    <xf numFmtId="0" fontId="2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19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1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5" fillId="0" borderId="0"/>
    <xf numFmtId="0" fontId="3" fillId="0" borderId="0"/>
    <xf numFmtId="0" fontId="3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" fillId="6" borderId="0" applyNumberFormat="0" applyBorder="0" applyAlignment="0" applyProtection="0"/>
    <xf numFmtId="0" fontId="1" fillId="5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0" borderId="0" applyNumberFormat="0" applyBorder="0" applyAlignment="0" applyProtection="0"/>
    <xf numFmtId="0" fontId="1" fillId="9" borderId="0" applyNumberFormat="0" applyBorder="0" applyAlignment="0" applyProtection="0"/>
    <xf numFmtId="0" fontId="1" fillId="11" borderId="0" applyNumberFormat="0" applyBorder="0" applyAlignment="0" applyProtection="0"/>
    <xf numFmtId="0" fontId="1" fillId="10" borderId="0" applyNumberFormat="0" applyBorder="0" applyAlignment="0" applyProtection="0"/>
    <xf numFmtId="0" fontId="1" fillId="8" borderId="0" applyNumberFormat="0" applyBorder="0" applyAlignment="0" applyProtection="0"/>
    <xf numFmtId="0" fontId="1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9" borderId="0" applyNumberFormat="0" applyBorder="0" applyAlignment="0" applyProtection="0"/>
    <xf numFmtId="0" fontId="22" fillId="11" borderId="0" applyNumberFormat="0" applyBorder="0" applyAlignment="0" applyProtection="0"/>
    <xf numFmtId="0" fontId="22" fillId="10" borderId="0" applyNumberFormat="0" applyBorder="0" applyAlignment="0" applyProtection="0"/>
    <xf numFmtId="0" fontId="22" fillId="12" borderId="0" applyNumberFormat="0" applyBorder="0" applyAlignment="0" applyProtection="0"/>
    <xf numFmtId="0" fontId="22" fillId="5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2" borderId="0" applyNumberFormat="0" applyBorder="0" applyAlignment="0" applyProtection="0"/>
    <xf numFmtId="0" fontId="22" fillId="16" borderId="0" applyNumberFormat="0" applyBorder="0" applyAlignment="0" applyProtection="0"/>
    <xf numFmtId="0" fontId="15" fillId="2" borderId="0" applyNumberFormat="0" applyBorder="0" applyAlignment="0" applyProtection="0"/>
    <xf numFmtId="0" fontId="17" fillId="6" borderId="1" applyNumberFormat="0" applyAlignment="0" applyProtection="0"/>
    <xf numFmtId="0" fontId="23" fillId="17" borderId="2" applyNumberFormat="0" applyAlignment="0" applyProtection="0"/>
    <xf numFmtId="0" fontId="13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1" fillId="3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3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4" fillId="5" borderId="1" applyNumberFormat="0" applyAlignment="0" applyProtection="0"/>
    <xf numFmtId="0" fontId="10" fillId="0" borderId="6" applyNumberFormat="0" applyFill="0" applyAlignment="0" applyProtection="0"/>
    <xf numFmtId="0" fontId="16" fillId="11" borderId="0" applyNumberFormat="0" applyBorder="0" applyAlignment="0" applyProtection="0"/>
    <xf numFmtId="0" fontId="3" fillId="0" borderId="0"/>
    <xf numFmtId="0" fontId="2" fillId="0" borderId="0"/>
    <xf numFmtId="0" fontId="1" fillId="0" borderId="0"/>
    <xf numFmtId="0" fontId="3" fillId="0" borderId="0"/>
    <xf numFmtId="0" fontId="24" fillId="0" borderId="0"/>
    <xf numFmtId="0" fontId="3" fillId="0" borderId="0"/>
    <xf numFmtId="0" fontId="2" fillId="0" borderId="0"/>
    <xf numFmtId="0" fontId="24" fillId="0" borderId="0"/>
    <xf numFmtId="0" fontId="3" fillId="0" borderId="0"/>
    <xf numFmtId="0" fontId="18" fillId="0" borderId="0"/>
    <xf numFmtId="0" fontId="3" fillId="0" borderId="0"/>
    <xf numFmtId="0" fontId="27" fillId="0" borderId="0"/>
    <xf numFmtId="0" fontId="25" fillId="0" borderId="0"/>
    <xf numFmtId="0" fontId="18" fillId="0" borderId="0"/>
    <xf numFmtId="0" fontId="26" fillId="0" borderId="0"/>
    <xf numFmtId="0" fontId="3" fillId="0" borderId="0"/>
    <xf numFmtId="0" fontId="33" fillId="0" borderId="0"/>
    <xf numFmtId="0" fontId="2" fillId="0" borderId="0"/>
    <xf numFmtId="0" fontId="2" fillId="0" borderId="0"/>
    <xf numFmtId="0" fontId="2" fillId="0" borderId="0"/>
    <xf numFmtId="0" fontId="1" fillId="7" borderId="7" applyNumberFormat="0" applyFont="0" applyAlignment="0" applyProtection="0"/>
    <xf numFmtId="0" fontId="12" fillId="6" borderId="8" applyNumberFormat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  <xf numFmtId="9" fontId="1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3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4" fillId="0" borderId="9" applyNumberFormat="0" applyFill="0" applyAlignment="0" applyProtection="0"/>
    <xf numFmtId="0" fontId="9" fillId="0" borderId="0" applyNumberFormat="0" applyFill="0" applyBorder="0" applyAlignment="0" applyProtection="0"/>
    <xf numFmtId="43" fontId="3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8" fillId="0" borderId="0" applyFont="0" applyFill="0" applyBorder="0" applyAlignment="0" applyProtection="0"/>
  </cellStyleXfs>
  <cellXfs count="97">
    <xf numFmtId="0" fontId="0" fillId="0" borderId="0" xfId="0"/>
    <xf numFmtId="0" fontId="35" fillId="0" borderId="0" xfId="0" applyFont="1" applyBorder="1" applyAlignment="1">
      <alignment horizontal="center" vertical="center" wrapText="1"/>
    </xf>
    <xf numFmtId="0" fontId="36" fillId="0" borderId="0" xfId="0" applyFont="1" applyAlignment="1">
      <alignment vertical="top"/>
    </xf>
    <xf numFmtId="0" fontId="36" fillId="0" borderId="0" xfId="0" applyFont="1" applyFill="1" applyAlignment="1">
      <alignment vertical="top"/>
    </xf>
    <xf numFmtId="0" fontId="36" fillId="0" borderId="0" xfId="0" applyFont="1" applyFill="1" applyAlignment="1"/>
    <xf numFmtId="0" fontId="36" fillId="0" borderId="0" xfId="0" applyFont="1" applyAlignment="1">
      <alignment vertical="center"/>
    </xf>
    <xf numFmtId="0" fontId="35" fillId="0" borderId="0" xfId="0" applyFont="1"/>
    <xf numFmtId="0" fontId="37" fillId="0" borderId="0" xfId="0" applyFont="1" applyFill="1" applyAlignment="1">
      <alignment horizontal="center"/>
    </xf>
    <xf numFmtId="0" fontId="38" fillId="0" borderId="0" xfId="0" applyFont="1" applyBorder="1"/>
    <xf numFmtId="0" fontId="38" fillId="0" borderId="0" xfId="0" applyFont="1" applyAlignment="1">
      <alignment horizontal="center" wrapText="1"/>
    </xf>
    <xf numFmtId="0" fontId="38" fillId="0" borderId="0" xfId="0" applyFont="1"/>
    <xf numFmtId="0" fontId="39" fillId="0" borderId="0" xfId="0" applyFont="1" applyFill="1" applyAlignment="1">
      <alignment vertical="center"/>
    </xf>
    <xf numFmtId="164" fontId="30" fillId="0" borderId="0" xfId="659" applyNumberFormat="1" applyFont="1" applyBorder="1" applyAlignment="1">
      <alignment horizontal="center"/>
    </xf>
    <xf numFmtId="167" fontId="29" fillId="0" borderId="0" xfId="754" applyNumberFormat="1" applyFont="1" applyBorder="1"/>
    <xf numFmtId="167" fontId="30" fillId="0" borderId="0" xfId="754" applyNumberFormat="1" applyFont="1" applyBorder="1"/>
    <xf numFmtId="0" fontId="39" fillId="0" borderId="0" xfId="0" applyFont="1" applyFill="1"/>
    <xf numFmtId="0" fontId="36" fillId="18" borderId="0" xfId="0" applyFont="1" applyFill="1" applyAlignment="1"/>
    <xf numFmtId="167" fontId="32" fillId="0" borderId="0" xfId="754" applyNumberFormat="1" applyFont="1" applyBorder="1" applyAlignment="1">
      <alignment horizontal="right" vertical="center"/>
    </xf>
    <xf numFmtId="0" fontId="40" fillId="0" borderId="10" xfId="0" applyFont="1" applyFill="1" applyBorder="1" applyAlignment="1">
      <alignment horizontal="center" vertical="center"/>
    </xf>
    <xf numFmtId="0" fontId="40" fillId="0" borderId="11" xfId="0" applyFont="1" applyFill="1" applyBorder="1" applyAlignment="1">
      <alignment horizontal="center" vertical="center"/>
    </xf>
    <xf numFmtId="166" fontId="39" fillId="19" borderId="12" xfId="0" applyNumberFormat="1" applyFont="1" applyFill="1" applyBorder="1" applyAlignment="1">
      <alignment horizontal="center" vertical="center" wrapText="1"/>
    </xf>
    <xf numFmtId="164" fontId="31" fillId="0" borderId="13" xfId="659" applyNumberFormat="1" applyFont="1" applyFill="1" applyBorder="1" applyAlignment="1">
      <alignment horizontal="center"/>
    </xf>
    <xf numFmtId="164" fontId="31" fillId="20" borderId="13" xfId="659" applyNumberFormat="1" applyFont="1" applyFill="1" applyBorder="1" applyAlignment="1">
      <alignment horizontal="center" vertical="top"/>
    </xf>
    <xf numFmtId="0" fontId="39" fillId="19" borderId="12" xfId="0" applyFont="1" applyFill="1" applyBorder="1" applyAlignment="1">
      <alignment horizontal="center" vertical="center" wrapText="1"/>
    </xf>
    <xf numFmtId="164" fontId="28" fillId="19" borderId="14" xfId="659" applyNumberFormat="1" applyFont="1" applyFill="1" applyBorder="1" applyAlignment="1">
      <alignment horizontal="center" vertical="center"/>
    </xf>
    <xf numFmtId="164" fontId="31" fillId="20" borderId="13" xfId="659" applyNumberFormat="1" applyFont="1" applyFill="1" applyBorder="1" applyAlignment="1">
      <alignment horizontal="center"/>
    </xf>
    <xf numFmtId="164" fontId="31" fillId="0" borderId="13" xfId="659" applyNumberFormat="1" applyFont="1" applyFill="1" applyBorder="1" applyAlignment="1">
      <alignment horizontal="center" vertical="center"/>
    </xf>
    <xf numFmtId="164" fontId="31" fillId="0" borderId="15" xfId="659" applyNumberFormat="1" applyFont="1" applyFill="1" applyBorder="1" applyAlignment="1">
      <alignment horizontal="center" vertical="center"/>
    </xf>
    <xf numFmtId="164" fontId="31" fillId="0" borderId="16" xfId="659" applyNumberFormat="1" applyFont="1" applyFill="1" applyBorder="1" applyAlignment="1">
      <alignment horizontal="center"/>
    </xf>
    <xf numFmtId="0" fontId="39" fillId="19" borderId="12" xfId="0" applyFont="1" applyFill="1" applyBorder="1" applyAlignment="1">
      <alignment vertical="center"/>
    </xf>
    <xf numFmtId="0" fontId="36" fillId="0" borderId="13" xfId="0" applyFont="1" applyFill="1" applyBorder="1" applyAlignment="1">
      <alignment vertical="top"/>
    </xf>
    <xf numFmtId="0" fontId="0" fillId="0" borderId="0" xfId="0" applyAlignment="1"/>
    <xf numFmtId="0" fontId="39" fillId="19" borderId="17" xfId="0" applyFont="1" applyFill="1" applyBorder="1" applyAlignment="1">
      <alignment horizontal="center" vertical="center" wrapText="1"/>
    </xf>
    <xf numFmtId="167" fontId="32" fillId="0" borderId="0" xfId="754" applyNumberFormat="1" applyFont="1" applyFill="1" applyAlignment="1">
      <alignment horizontal="right"/>
    </xf>
    <xf numFmtId="0" fontId="37" fillId="0" borderId="18" xfId="0" applyFont="1" applyFill="1" applyBorder="1" applyAlignment="1">
      <alignment horizontal="center"/>
    </xf>
    <xf numFmtId="3" fontId="35" fillId="20" borderId="19" xfId="0" applyNumberFormat="1" applyFont="1" applyFill="1" applyBorder="1" applyAlignment="1">
      <alignment horizontal="center" wrapText="1"/>
    </xf>
    <xf numFmtId="0" fontId="35" fillId="20" borderId="19" xfId="0" applyFont="1" applyFill="1" applyBorder="1"/>
    <xf numFmtId="0" fontId="40" fillId="0" borderId="18" xfId="0" applyFont="1" applyFill="1" applyBorder="1" applyAlignment="1">
      <alignment horizontal="center" vertical="center"/>
    </xf>
    <xf numFmtId="164" fontId="28" fillId="21" borderId="14" xfId="659" applyNumberFormat="1" applyFont="1" applyFill="1" applyBorder="1" applyAlignment="1">
      <alignment horizontal="center" vertical="center"/>
    </xf>
    <xf numFmtId="164" fontId="38" fillId="0" borderId="0" xfId="659" applyNumberFormat="1" applyFont="1"/>
    <xf numFmtId="164" fontId="39" fillId="0" borderId="0" xfId="659" applyNumberFormat="1" applyFont="1" applyFill="1"/>
    <xf numFmtId="164" fontId="39" fillId="0" borderId="0" xfId="659" applyNumberFormat="1" applyFont="1" applyFill="1" applyAlignment="1">
      <alignment vertical="center"/>
    </xf>
    <xf numFmtId="164" fontId="35" fillId="0" borderId="0" xfId="659" applyNumberFormat="1" applyFont="1"/>
    <xf numFmtId="164" fontId="36" fillId="0" borderId="0" xfId="659" applyNumberFormat="1" applyFont="1" applyFill="1" applyAlignment="1"/>
    <xf numFmtId="164" fontId="36" fillId="0" borderId="0" xfId="659" applyNumberFormat="1" applyFont="1" applyFill="1" applyAlignment="1">
      <alignment vertical="top"/>
    </xf>
    <xf numFmtId="164" fontId="36" fillId="0" borderId="0" xfId="659" applyNumberFormat="1" applyFont="1" applyAlignment="1">
      <alignment vertical="top"/>
    </xf>
    <xf numFmtId="164" fontId="36" fillId="0" borderId="0" xfId="659" applyNumberFormat="1" applyFont="1" applyAlignment="1">
      <alignment vertical="center"/>
    </xf>
    <xf numFmtId="164" fontId="36" fillId="18" borderId="0" xfId="659" applyNumberFormat="1" applyFont="1" applyFill="1" applyAlignment="1"/>
    <xf numFmtId="0" fontId="41" fillId="0" borderId="13" xfId="0" applyFont="1" applyFill="1" applyBorder="1" applyAlignment="1">
      <alignment vertical="center" wrapText="1"/>
    </xf>
    <xf numFmtId="0" fontId="42" fillId="22" borderId="15" xfId="0" applyFont="1" applyFill="1" applyBorder="1" applyAlignment="1">
      <alignment horizontal="left" vertical="center" wrapText="1"/>
    </xf>
    <xf numFmtId="0" fontId="42" fillId="22" borderId="13" xfId="0" applyFont="1" applyFill="1" applyBorder="1" applyAlignment="1">
      <alignment horizontal="left" vertical="center" wrapText="1"/>
    </xf>
    <xf numFmtId="0" fontId="41" fillId="0" borderId="13" xfId="0" applyFont="1" applyFill="1" applyBorder="1" applyAlignment="1">
      <alignment horizontal="left" wrapText="1"/>
    </xf>
    <xf numFmtId="0" fontId="39" fillId="19" borderId="14" xfId="0" applyFont="1" applyFill="1" applyBorder="1" applyAlignment="1">
      <alignment horizontal="left" vertical="center" wrapText="1"/>
    </xf>
    <xf numFmtId="0" fontId="43" fillId="0" borderId="20" xfId="0" applyFont="1" applyBorder="1" applyAlignment="1">
      <alignment vertical="center" wrapText="1"/>
    </xf>
    <xf numFmtId="0" fontId="43" fillId="18" borderId="19" xfId="0" applyFont="1" applyFill="1" applyBorder="1" applyAlignment="1">
      <alignment horizontal="left" vertical="center" wrapText="1"/>
    </xf>
    <xf numFmtId="0" fontId="39" fillId="21" borderId="14" xfId="0" applyFont="1" applyFill="1" applyBorder="1" applyAlignment="1">
      <alignment vertical="center" wrapText="1"/>
    </xf>
    <xf numFmtId="0" fontId="43" fillId="0" borderId="13" xfId="0" applyFont="1" applyFill="1" applyBorder="1" applyAlignment="1">
      <alignment horizontal="left" vertical="top" wrapText="1"/>
    </xf>
    <xf numFmtId="0" fontId="44" fillId="20" borderId="13" xfId="0" applyFont="1" applyFill="1" applyBorder="1" applyAlignment="1">
      <alignment horizontal="left" vertical="center" wrapText="1"/>
    </xf>
    <xf numFmtId="0" fontId="44" fillId="20" borderId="19" xfId="0" applyFont="1" applyFill="1" applyBorder="1" applyAlignment="1">
      <alignment horizontal="left" vertical="center" wrapText="1"/>
    </xf>
    <xf numFmtId="0" fontId="39" fillId="21" borderId="14" xfId="0" applyFont="1" applyFill="1" applyBorder="1" applyAlignment="1">
      <alignment horizontal="left" vertical="center" wrapText="1"/>
    </xf>
    <xf numFmtId="164" fontId="28" fillId="19" borderId="17" xfId="659" applyNumberFormat="1" applyFont="1" applyFill="1" applyBorder="1" applyAlignment="1">
      <alignment horizontal="center" vertical="center"/>
    </xf>
    <xf numFmtId="164" fontId="31" fillId="0" borderId="21" xfId="659" applyNumberFormat="1" applyFont="1" applyFill="1" applyBorder="1" applyAlignment="1">
      <alignment horizontal="center" vertical="center"/>
    </xf>
    <xf numFmtId="164" fontId="31" fillId="18" borderId="22" xfId="659" applyNumberFormat="1" applyFont="1" applyFill="1" applyBorder="1" applyAlignment="1">
      <alignment horizontal="center"/>
    </xf>
    <xf numFmtId="164" fontId="31" fillId="20" borderId="23" xfId="659" applyNumberFormat="1" applyFont="1" applyFill="1" applyBorder="1" applyAlignment="1">
      <alignment horizontal="center"/>
    </xf>
    <xf numFmtId="164" fontId="31" fillId="20" borderId="23" xfId="659" applyNumberFormat="1" applyFont="1" applyFill="1" applyBorder="1" applyAlignment="1">
      <alignment horizontal="center" vertical="top"/>
    </xf>
    <xf numFmtId="164" fontId="31" fillId="0" borderId="23" xfId="659" applyNumberFormat="1" applyFont="1" applyFill="1" applyBorder="1" applyAlignment="1">
      <alignment horizontal="center" vertical="top"/>
    </xf>
    <xf numFmtId="164" fontId="31" fillId="0" borderId="23" xfId="659" applyNumberFormat="1" applyFont="1" applyFill="1" applyBorder="1" applyAlignment="1">
      <alignment horizontal="center"/>
    </xf>
    <xf numFmtId="164" fontId="32" fillId="20" borderId="22" xfId="659" applyNumberFormat="1" applyFont="1" applyFill="1" applyBorder="1" applyAlignment="1">
      <alignment horizontal="center"/>
    </xf>
    <xf numFmtId="164" fontId="28" fillId="21" borderId="17" xfId="659" applyNumberFormat="1" applyFont="1" applyFill="1" applyBorder="1" applyAlignment="1">
      <alignment horizontal="center" vertical="center"/>
    </xf>
    <xf numFmtId="0" fontId="39" fillId="19" borderId="24" xfId="0" applyFont="1" applyFill="1" applyBorder="1" applyAlignment="1">
      <alignment horizontal="center" vertical="center" wrapText="1"/>
    </xf>
    <xf numFmtId="0" fontId="36" fillId="0" borderId="0" xfId="0" applyFont="1" applyAlignment="1">
      <alignment vertical="top"/>
    </xf>
    <xf numFmtId="0" fontId="40" fillId="0" borderId="10" xfId="0" applyFont="1" applyFill="1" applyBorder="1" applyAlignment="1">
      <alignment horizontal="center" vertical="center"/>
    </xf>
    <xf numFmtId="6" fontId="31" fillId="0" borderId="13" xfId="125" applyNumberFormat="1" applyFont="1" applyFill="1" applyBorder="1" applyAlignment="1">
      <alignment vertical="center" wrapText="1"/>
    </xf>
    <xf numFmtId="164" fontId="31" fillId="0" borderId="23" xfId="659" applyNumberFormat="1" applyFont="1" applyFill="1" applyBorder="1" applyAlignment="1">
      <alignment horizontal="left"/>
    </xf>
    <xf numFmtId="0" fontId="31" fillId="0" borderId="13" xfId="0" applyFont="1" applyFill="1" applyBorder="1" applyAlignment="1">
      <alignment horizontal="left" wrapText="1"/>
    </xf>
    <xf numFmtId="164" fontId="31" fillId="0" borderId="19" xfId="659" applyNumberFormat="1" applyFont="1" applyFill="1" applyBorder="1" applyAlignment="1">
      <alignment horizontal="center" vertical="center"/>
    </xf>
    <xf numFmtId="164" fontId="36" fillId="0" borderId="0" xfId="0" applyNumberFormat="1" applyFont="1" applyFill="1" applyAlignment="1"/>
    <xf numFmtId="0" fontId="43" fillId="0" borderId="0" xfId="0" applyFont="1" applyAlignment="1">
      <alignment horizontal="left"/>
    </xf>
    <xf numFmtId="0" fontId="40" fillId="0" borderId="0" xfId="0" applyFont="1" applyFill="1" applyAlignment="1">
      <alignment horizontal="left"/>
    </xf>
    <xf numFmtId="0" fontId="40" fillId="0" borderId="0" xfId="0" applyFont="1" applyFill="1" applyAlignment="1">
      <alignment horizontal="left" vertical="center"/>
    </xf>
    <xf numFmtId="0" fontId="40" fillId="0" borderId="0" xfId="0" applyFont="1" applyAlignment="1">
      <alignment horizontal="left"/>
    </xf>
    <xf numFmtId="0" fontId="31" fillId="0" borderId="0" xfId="0" applyFont="1" applyFill="1" applyAlignment="1">
      <alignment horizontal="left" vertical="center"/>
    </xf>
    <xf numFmtId="0" fontId="43" fillId="0" borderId="0" xfId="0" applyFont="1" applyFill="1" applyAlignment="1">
      <alignment horizontal="left" vertical="top"/>
    </xf>
    <xf numFmtId="0" fontId="31" fillId="0" borderId="0" xfId="0" applyFont="1" applyFill="1" applyAlignment="1">
      <alignment horizontal="left"/>
    </xf>
    <xf numFmtId="0" fontId="43" fillId="0" borderId="0" xfId="0" applyFont="1" applyAlignment="1">
      <alignment horizontal="left" vertical="top"/>
    </xf>
    <xf numFmtId="165" fontId="31" fillId="0" borderId="0" xfId="125" applyNumberFormat="1" applyFont="1" applyFill="1" applyAlignment="1" applyProtection="1">
      <alignment horizontal="left" vertical="center"/>
    </xf>
    <xf numFmtId="168" fontId="31" fillId="0" borderId="0" xfId="762" applyNumberFormat="1" applyFont="1" applyFill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31" fillId="0" borderId="0" xfId="732" applyFont="1" applyFill="1" applyAlignment="1">
      <alignment horizontal="left" vertical="center"/>
    </xf>
    <xf numFmtId="0" fontId="36" fillId="0" borderId="0" xfId="0" applyFont="1" applyAlignment="1">
      <alignment vertical="top"/>
    </xf>
    <xf numFmtId="0" fontId="36" fillId="18" borderId="0" xfId="0" applyFont="1" applyFill="1" applyAlignment="1"/>
    <xf numFmtId="0" fontId="40" fillId="0" borderId="10" xfId="0" applyFont="1" applyFill="1" applyBorder="1" applyAlignment="1">
      <alignment horizontal="center" vertical="center"/>
    </xf>
    <xf numFmtId="0" fontId="39" fillId="21" borderId="20" xfId="0" applyFont="1" applyFill="1" applyBorder="1" applyAlignment="1">
      <alignment vertical="center" wrapText="1"/>
    </xf>
    <xf numFmtId="164" fontId="28" fillId="21" borderId="25" xfId="659" applyNumberFormat="1" applyFont="1" applyFill="1" applyBorder="1" applyAlignment="1">
      <alignment horizontal="center" vertical="center"/>
    </xf>
    <xf numFmtId="164" fontId="28" fillId="21" borderId="20" xfId="659" applyNumberFormat="1" applyFont="1" applyFill="1" applyBorder="1" applyAlignment="1">
      <alignment horizontal="center" vertical="center"/>
    </xf>
    <xf numFmtId="165" fontId="43" fillId="0" borderId="0" xfId="0" applyNumberFormat="1" applyFont="1" applyAlignment="1">
      <alignment horizontal="left" vertical="top"/>
    </xf>
    <xf numFmtId="0" fontId="45" fillId="0" borderId="0" xfId="0" applyFont="1" applyBorder="1" applyAlignment="1">
      <alignment horizontal="center" vertical="center" wrapText="1"/>
    </xf>
  </cellXfs>
  <cellStyles count="861">
    <cellStyle name="_0434BESZ" xfId="1" xr:uid="{00000000-0005-0000-0000-000000000000}"/>
    <cellStyle name="_0434BESZ_1" xfId="2" xr:uid="{00000000-0005-0000-0000-000001000000}"/>
    <cellStyle name="_0434BESZ_1 2" xfId="3" xr:uid="{00000000-0005-0000-0000-000002000000}"/>
    <cellStyle name="_0434BESZ_1 3" xfId="4" xr:uid="{00000000-0005-0000-0000-000003000000}"/>
    <cellStyle name="_0434BESZ_1 3 2" xfId="5" xr:uid="{00000000-0005-0000-0000-000004000000}"/>
    <cellStyle name="_0434BESZ_1 4" xfId="6" xr:uid="{00000000-0005-0000-0000-000005000000}"/>
    <cellStyle name="_0434BESZ_1 5" xfId="7" xr:uid="{00000000-0005-0000-0000-000006000000}"/>
    <cellStyle name="_0434BESZ_1 5 2" xfId="8" xr:uid="{00000000-0005-0000-0000-000007000000}"/>
    <cellStyle name="_0434BESZ_1_TartalékKötvényLekötésekEgyebek2014" xfId="9" xr:uid="{00000000-0005-0000-0000-000008000000}"/>
    <cellStyle name="_0434BESZ_TartalékKötvényLekötésekEgyebek2014" xfId="10" xr:uid="{00000000-0005-0000-0000-000009000000}"/>
    <cellStyle name="_04FELBEV" xfId="11" xr:uid="{00000000-0005-0000-0000-00000A000000}"/>
    <cellStyle name="_04FELBEV_1" xfId="12" xr:uid="{00000000-0005-0000-0000-00000B000000}"/>
    <cellStyle name="_04FELBEV_1 2" xfId="13" xr:uid="{00000000-0005-0000-0000-00000C000000}"/>
    <cellStyle name="_04FELBEV_1 3" xfId="14" xr:uid="{00000000-0005-0000-0000-00000D000000}"/>
    <cellStyle name="_04FELBEV_1 3 2" xfId="15" xr:uid="{00000000-0005-0000-0000-00000E000000}"/>
    <cellStyle name="_04FELBEV_1 4" xfId="16" xr:uid="{00000000-0005-0000-0000-00000F000000}"/>
    <cellStyle name="_04FELBEV_1 5" xfId="17" xr:uid="{00000000-0005-0000-0000-000010000000}"/>
    <cellStyle name="_04FELBEV_1 5 2" xfId="18" xr:uid="{00000000-0005-0000-0000-000011000000}"/>
    <cellStyle name="_04FELBEV_1_TartalékKötvényLekötésekEgyebek2014" xfId="19" xr:uid="{00000000-0005-0000-0000-000012000000}"/>
    <cellStyle name="_04FELBEV_2" xfId="20" xr:uid="{00000000-0005-0000-0000-000013000000}"/>
    <cellStyle name="_04FELBEV_2 2" xfId="21" xr:uid="{00000000-0005-0000-0000-000014000000}"/>
    <cellStyle name="_04FELBEV_2_PH KVI 2014 KV 2014 02 20 elfogadott TEST2" xfId="22" xr:uid="{00000000-0005-0000-0000-000015000000}"/>
    <cellStyle name="_04FELBEV_2_TartalékKötvényLekötésekEgyebek2014" xfId="23" xr:uid="{00000000-0005-0000-0000-000016000000}"/>
    <cellStyle name="_04FELBEV_TartalékKötvényLekötésekEgyebek2014" xfId="24" xr:uid="{00000000-0005-0000-0000-000017000000}"/>
    <cellStyle name="_05FELBE" xfId="25" xr:uid="{00000000-0005-0000-0000-000018000000}"/>
    <cellStyle name="_05FELBE 2" xfId="26" xr:uid="{00000000-0005-0000-0000-000019000000}"/>
    <cellStyle name="_05FELBE_1" xfId="27" xr:uid="{00000000-0005-0000-0000-00001A000000}"/>
    <cellStyle name="_05FELBE_1 2" xfId="28" xr:uid="{00000000-0005-0000-0000-00001B000000}"/>
    <cellStyle name="_05FELBE_1 3" xfId="29" xr:uid="{00000000-0005-0000-0000-00001C000000}"/>
    <cellStyle name="_05FELBE_1 3 2" xfId="30" xr:uid="{00000000-0005-0000-0000-00001D000000}"/>
    <cellStyle name="_05FELBE_1 4" xfId="31" xr:uid="{00000000-0005-0000-0000-00001E000000}"/>
    <cellStyle name="_05FELBE_1 5" xfId="32" xr:uid="{00000000-0005-0000-0000-00001F000000}"/>
    <cellStyle name="_05FELBE_1 5 2" xfId="33" xr:uid="{00000000-0005-0000-0000-000020000000}"/>
    <cellStyle name="_05FELBE_1_TartalékKötvényLekötésekEgyebek2014" xfId="34" xr:uid="{00000000-0005-0000-0000-000021000000}"/>
    <cellStyle name="_05FELBE_PH KVI 2014 KV 2014 02 20 elfogadott TEST2" xfId="35" xr:uid="{00000000-0005-0000-0000-000022000000}"/>
    <cellStyle name="_05FELBE_TartalékKötvényLekötésekEgyebek2014" xfId="36" xr:uid="{00000000-0005-0000-0000-000023000000}"/>
    <cellStyle name="_06FELBE" xfId="37" xr:uid="{00000000-0005-0000-0000-000024000000}"/>
    <cellStyle name="_06FELBE_1" xfId="38" xr:uid="{00000000-0005-0000-0000-000025000000}"/>
    <cellStyle name="_06FELBE_1_TartalékKötvényLekötésekEgyebek2014" xfId="39" xr:uid="{00000000-0005-0000-0000-000026000000}"/>
    <cellStyle name="_06FELBE_TartalékKötvényLekötésekEgyebek2014" xfId="40" xr:uid="{00000000-0005-0000-0000-000027000000}"/>
    <cellStyle name="_06FELBEküld" xfId="41" xr:uid="{00000000-0005-0000-0000-000028000000}"/>
    <cellStyle name="_06FELBEküld 2" xfId="42" xr:uid="{00000000-0005-0000-0000-000029000000}"/>
    <cellStyle name="_06FELBEküld_1" xfId="43" xr:uid="{00000000-0005-0000-0000-00002A000000}"/>
    <cellStyle name="_06FELBEküld_1_TartalékKötvényLekötésekEgyebek2014" xfId="44" xr:uid="{00000000-0005-0000-0000-00002B000000}"/>
    <cellStyle name="_06FELBEküld_PH KVI 2014 KV 2014 02 20 elfogadott TEST2" xfId="45" xr:uid="{00000000-0005-0000-0000-00002C000000}"/>
    <cellStyle name="_06FELBEküld_TartalékKötvényLekötésekEgyebek2014" xfId="46" xr:uid="{00000000-0005-0000-0000-00002D000000}"/>
    <cellStyle name="_07háromnegyedBesz" xfId="47" xr:uid="{00000000-0005-0000-0000-00002E000000}"/>
    <cellStyle name="_07háromnegyedBesz 2" xfId="48" xr:uid="{00000000-0005-0000-0000-00002F000000}"/>
    <cellStyle name="_07háromnegyedBesz 3" xfId="49" xr:uid="{00000000-0005-0000-0000-000030000000}"/>
    <cellStyle name="_07háromnegyedBesz 3 2" xfId="50" xr:uid="{00000000-0005-0000-0000-000031000000}"/>
    <cellStyle name="_07háromnegyedBesz 4" xfId="51" xr:uid="{00000000-0005-0000-0000-000032000000}"/>
    <cellStyle name="_07háromnegyedBesz 5" xfId="52" xr:uid="{00000000-0005-0000-0000-000033000000}"/>
    <cellStyle name="_07háromnegyedBesz 5 2" xfId="53" xr:uid="{00000000-0005-0000-0000-000034000000}"/>
    <cellStyle name="_07háromnegyedBesz_1" xfId="54" xr:uid="{00000000-0005-0000-0000-000035000000}"/>
    <cellStyle name="_07háromnegyedBesz_1_TartalékKötvényLekötésekEgyebek2014" xfId="55" xr:uid="{00000000-0005-0000-0000-000036000000}"/>
    <cellStyle name="_07háromnegyedBesz_TartalékKötvényLekötésekEgyebek2014" xfId="56" xr:uid="{00000000-0005-0000-0000-000037000000}"/>
    <cellStyle name="_08FELBE" xfId="57" xr:uid="{00000000-0005-0000-0000-000038000000}"/>
    <cellStyle name="_08FELBE 2" xfId="58" xr:uid="{00000000-0005-0000-0000-000039000000}"/>
    <cellStyle name="_08FELBE 3" xfId="59" xr:uid="{00000000-0005-0000-0000-00003A000000}"/>
    <cellStyle name="_08FELBE 3 2" xfId="60" xr:uid="{00000000-0005-0000-0000-00003B000000}"/>
    <cellStyle name="_08FELBE 4" xfId="61" xr:uid="{00000000-0005-0000-0000-00003C000000}"/>
    <cellStyle name="_08FELBE 5" xfId="62" xr:uid="{00000000-0005-0000-0000-00003D000000}"/>
    <cellStyle name="_08FELBE 5 2" xfId="63" xr:uid="{00000000-0005-0000-0000-00003E000000}"/>
    <cellStyle name="_08FELBE_1" xfId="64" xr:uid="{00000000-0005-0000-0000-00003F000000}"/>
    <cellStyle name="_08FELBE_1_TartalékKötvényLekötésekEgyebek2014" xfId="65" xr:uid="{00000000-0005-0000-0000-000040000000}"/>
    <cellStyle name="_08FELBE_TartalékKötvényLekötésekEgyebek2014" xfId="66" xr:uid="{00000000-0005-0000-0000-000041000000}"/>
    <cellStyle name="_09FELBE" xfId="67" xr:uid="{00000000-0005-0000-0000-000042000000}"/>
    <cellStyle name="_09FELBE_1" xfId="68" xr:uid="{00000000-0005-0000-0000-000043000000}"/>
    <cellStyle name="_09FELBE_1_TartalékKötvényLekötésekEgyebek2014" xfId="69" xr:uid="{00000000-0005-0000-0000-000044000000}"/>
    <cellStyle name="_09FELBE_TartalékKötvényLekötésekEgyebek2014" xfId="70" xr:uid="{00000000-0005-0000-0000-000045000000}"/>
    <cellStyle name="_09FELBEküld" xfId="71" xr:uid="{00000000-0005-0000-0000-000046000000}"/>
    <cellStyle name="_09FELBEküld_1" xfId="72" xr:uid="{00000000-0005-0000-0000-000047000000}"/>
    <cellStyle name="_09FELBEküld_1_TartalékKötvényLekötésekEgyebek2014" xfId="73" xr:uid="{00000000-0005-0000-0000-000048000000}"/>
    <cellStyle name="_09FELBEküld_TartalékKötvényLekötésekEgyebek2014" xfId="74" xr:uid="{00000000-0005-0000-0000-000049000000}"/>
    <cellStyle name="_09FELBEotthoni" xfId="75" xr:uid="{00000000-0005-0000-0000-00004A000000}"/>
    <cellStyle name="_09FELBEotthoni_1" xfId="76" xr:uid="{00000000-0005-0000-0000-00004B000000}"/>
    <cellStyle name="_09FELBEotthoni_1_TartalékKötvényLekötésekEgyebek2014" xfId="77" xr:uid="{00000000-0005-0000-0000-00004C000000}"/>
    <cellStyle name="_09FELBEotthoni_2" xfId="78" xr:uid="{00000000-0005-0000-0000-00004D000000}"/>
    <cellStyle name="_09FELBEotthoni_2_TartalékKötvényLekötésekEgyebek2014" xfId="79" xr:uid="{00000000-0005-0000-0000-00004E000000}"/>
    <cellStyle name="_09FELBEotthoni_TartalékKötvényLekötésekEgyebek2014" xfId="80" xr:uid="{00000000-0005-0000-0000-00004F000000}"/>
    <cellStyle name="_09háromnegyedBESZ" xfId="81" xr:uid="{00000000-0005-0000-0000-000050000000}"/>
    <cellStyle name="_09háromnegyedBESZ_1" xfId="82" xr:uid="{00000000-0005-0000-0000-000051000000}"/>
    <cellStyle name="_09háromnegyedBESZ_1_TartalékKötvényLekötésekEgyebek2014" xfId="83" xr:uid="{00000000-0005-0000-0000-000052000000}"/>
    <cellStyle name="_09háromnegyedBESZ_TartalékKötvényLekötésekEgyebek2014" xfId="84" xr:uid="{00000000-0005-0000-0000-000053000000}"/>
    <cellStyle name="_2006.évi első rendelet-módosítás" xfId="85" xr:uid="{00000000-0005-0000-0000-000054000000}"/>
    <cellStyle name="_2006.évi első rendelet-módosítás_1" xfId="86" xr:uid="{00000000-0005-0000-0000-000055000000}"/>
    <cellStyle name="_2006.évi első rendelet-módosítás_1_TartalékKötvényLekötésekEgyebek2014" xfId="87" xr:uid="{00000000-0005-0000-0000-000056000000}"/>
    <cellStyle name="_2006.évi első rendelet-módosítás_2" xfId="88" xr:uid="{00000000-0005-0000-0000-000057000000}"/>
    <cellStyle name="_2006.évi első rendelet-módosítás_2_TartalékKötvényLekötésekEgyebek2014" xfId="89" xr:uid="{00000000-0005-0000-0000-000058000000}"/>
    <cellStyle name="_2006.évi első rendelet-módosítás_3" xfId="90" xr:uid="{00000000-0005-0000-0000-000059000000}"/>
    <cellStyle name="_2006.évi első rendelet-módosítás_3_TartalékKötvényLekötésekEgyebek2014" xfId="91" xr:uid="{00000000-0005-0000-0000-00005A000000}"/>
    <cellStyle name="_2006.évi első rendelet-módosítás_4" xfId="92" xr:uid="{00000000-0005-0000-0000-00005B000000}"/>
    <cellStyle name="_2006.évi első rendelet-módosítás_4_TartalékKötvényLekötésekEgyebek2014" xfId="93" xr:uid="{00000000-0005-0000-0000-00005C000000}"/>
    <cellStyle name="_2006.évi első rendelet-módosítás_TartalékKötvényLekötésekEgyebek2014" xfId="94" xr:uid="{00000000-0005-0000-0000-00005D000000}"/>
    <cellStyle name="_2006.évi hatodik rendelet-módosítás" xfId="95" xr:uid="{00000000-0005-0000-0000-00005E000000}"/>
    <cellStyle name="_2006.évi hatodik rendelet-módosítás_1" xfId="96" xr:uid="{00000000-0005-0000-0000-00005F000000}"/>
    <cellStyle name="_2006.évi hatodik rendelet-módosítás_1_TartalékKötvényLekötésekEgyebek2014" xfId="97" xr:uid="{00000000-0005-0000-0000-000060000000}"/>
    <cellStyle name="_2006.évi hatodik rendelet-módosítás_2" xfId="98" xr:uid="{00000000-0005-0000-0000-000061000000}"/>
    <cellStyle name="_2006.évi hatodik rendelet-módosítás_2_TartalékKötvényLekötésekEgyebek2014" xfId="99" xr:uid="{00000000-0005-0000-0000-000062000000}"/>
    <cellStyle name="_2006.évi hatodik rendelet-módosítás_3" xfId="100" xr:uid="{00000000-0005-0000-0000-000063000000}"/>
    <cellStyle name="_2006.évi hatodik rendelet-módosítás_3_TartalékKötvényLekötésekEgyebek2014" xfId="101" xr:uid="{00000000-0005-0000-0000-000064000000}"/>
    <cellStyle name="_2006.évi hatodik rendelet-módosítás_4" xfId="102" xr:uid="{00000000-0005-0000-0000-000065000000}"/>
    <cellStyle name="_2006.évi hatodik rendelet-módosítás_4_TartalékKötvényLekötésekEgyebek2014" xfId="103" xr:uid="{00000000-0005-0000-0000-000066000000}"/>
    <cellStyle name="_2006.évi hatodik rendelet-módosítás_TartalékKötvényLekötésekEgyebek2014" xfId="104" xr:uid="{00000000-0005-0000-0000-000067000000}"/>
    <cellStyle name="_2006.évi második rendelet-módosítás" xfId="105" xr:uid="{00000000-0005-0000-0000-000068000000}"/>
    <cellStyle name="_2006.évi második rendelet-módosítás_1" xfId="106" xr:uid="{00000000-0005-0000-0000-000069000000}"/>
    <cellStyle name="_2006.évi második rendelet-módosítás_1_TartalékKötvényLekötésekEgyebek2014" xfId="107" xr:uid="{00000000-0005-0000-0000-00006A000000}"/>
    <cellStyle name="_2006.évi második rendelet-módosítás_2" xfId="108" xr:uid="{00000000-0005-0000-0000-00006B000000}"/>
    <cellStyle name="_2006.évi második rendelet-módosítás_2_TartalékKötvényLekötésekEgyebek2014" xfId="109" xr:uid="{00000000-0005-0000-0000-00006C000000}"/>
    <cellStyle name="_2006.évi második rendelet-módosítás_3" xfId="110" xr:uid="{00000000-0005-0000-0000-00006D000000}"/>
    <cellStyle name="_2006.évi második rendelet-módosítás_3_TartalékKötvényLekötésekEgyebek2014" xfId="111" xr:uid="{00000000-0005-0000-0000-00006E000000}"/>
    <cellStyle name="_2006.évi második rendelet-módosítás_TartalékKötvényLekötésekEgyebek2014" xfId="112" xr:uid="{00000000-0005-0000-0000-00006F000000}"/>
    <cellStyle name="_2006.évi ötödik rendelet-módosítás" xfId="113" xr:uid="{00000000-0005-0000-0000-000070000000}"/>
    <cellStyle name="_2006.évi ötödik rendelet-módosítás_1" xfId="114" xr:uid="{00000000-0005-0000-0000-000071000000}"/>
    <cellStyle name="_2006.évi ötödik rendelet-módosítás_1_TartalékKötvényLekötésekEgyebek2014" xfId="115" xr:uid="{00000000-0005-0000-0000-000072000000}"/>
    <cellStyle name="_2006.évi ötödik rendelet-módosítás_2" xfId="116" xr:uid="{00000000-0005-0000-0000-000073000000}"/>
    <cellStyle name="_2006.évi ötödik rendelet-módosítás_2_TartalékKötvényLekötésekEgyebek2014" xfId="117" xr:uid="{00000000-0005-0000-0000-000074000000}"/>
    <cellStyle name="_2006.évi ötödik rendelet-módosítás_3" xfId="118" xr:uid="{00000000-0005-0000-0000-000075000000}"/>
    <cellStyle name="_2006.évi ötödik rendelet-módosítás_3_TartalékKötvényLekötésekEgyebek2014" xfId="119" xr:uid="{00000000-0005-0000-0000-000076000000}"/>
    <cellStyle name="_2006.évi ötödik rendelet-módosítás_TartalékKötvényLekötésekEgyebek2014" xfId="120" xr:uid="{00000000-0005-0000-0000-000077000000}"/>
    <cellStyle name="_2006KVI0307" xfId="121" xr:uid="{00000000-0005-0000-0000-000078000000}"/>
    <cellStyle name="_2006KVI0307 2" xfId="122" xr:uid="{00000000-0005-0000-0000-000079000000}"/>
    <cellStyle name="_2006KVI0307_PH KVI 2014 KV 2014 02 20 elfogadott TEST2" xfId="123" xr:uid="{00000000-0005-0000-0000-00007A000000}"/>
    <cellStyle name="_2006KVI0307_TartalékKötvényLekötésekEgyebek2014" xfId="124" xr:uid="{00000000-0005-0000-0000-00007B000000}"/>
    <cellStyle name="_2006KVI0307alapokÚJ" xfId="125" xr:uid="{00000000-0005-0000-0000-00007C000000}"/>
    <cellStyle name="_2006KVI0307alapokÚJ 2" xfId="126" xr:uid="{00000000-0005-0000-0000-00007D000000}"/>
    <cellStyle name="_2006KVI0307alapokÚJ_ÖNK FORRÁS JELENLEGI 2013 02 11" xfId="127" xr:uid="{00000000-0005-0000-0000-00007E000000}"/>
    <cellStyle name="_2006KVI0307alapokÚJ_ÖNK FORRÁS JELENLEGI 2013 02 11 2" xfId="128" xr:uid="{00000000-0005-0000-0000-00007F000000}"/>
    <cellStyle name="_2006KVI0307alapokÚJ_ÖNK FORRÁS JELENLEGI 2013 02 11_PH KVI 2014 KV 2014 02 20 elfogadott TEST2" xfId="129" xr:uid="{00000000-0005-0000-0000-000080000000}"/>
    <cellStyle name="_2006KVI0307alapokÚJ_TartalékKötvényLekötésekEgyebek2014" xfId="130" xr:uid="{00000000-0005-0000-0000-000081000000}"/>
    <cellStyle name="_2007.évi második rendelet-módosítás" xfId="131" xr:uid="{00000000-0005-0000-0000-000082000000}"/>
    <cellStyle name="_2007.évi második rendelet-módosítás_1" xfId="132" xr:uid="{00000000-0005-0000-0000-000083000000}"/>
    <cellStyle name="_2007.évi második rendelet-módosítás_1_TartalékKötvényLekötésekEgyebek2014" xfId="133" xr:uid="{00000000-0005-0000-0000-000084000000}"/>
    <cellStyle name="_2007.évi második rendelet-módosítás_2" xfId="134" xr:uid="{00000000-0005-0000-0000-000085000000}"/>
    <cellStyle name="_2007.évi második rendelet-módosítás_2_TartalékKötvényLekötésekEgyebek2014" xfId="135" xr:uid="{00000000-0005-0000-0000-000086000000}"/>
    <cellStyle name="_2007.évi második rendelet-módosítás_3" xfId="136" xr:uid="{00000000-0005-0000-0000-000087000000}"/>
    <cellStyle name="_2007.évi második rendelet-módosítás_3_TartalékKötvényLekötésekEgyebek2014" xfId="137" xr:uid="{00000000-0005-0000-0000-000088000000}"/>
    <cellStyle name="_2007.évi második rendelet-módosítás_TartalékKötvényLekötésekEgyebek2014" xfId="138" xr:uid="{00000000-0005-0000-0000-000089000000}"/>
    <cellStyle name="_2007.évi negyedik rendelet-módosítás" xfId="139" xr:uid="{00000000-0005-0000-0000-00008A000000}"/>
    <cellStyle name="_2007.évi negyedik rendelet-módosítás_1" xfId="140" xr:uid="{00000000-0005-0000-0000-00008B000000}"/>
    <cellStyle name="_2007.évi negyedik rendelet-módosítás_1_TartalékKötvényLekötésekEgyebek2014" xfId="141" xr:uid="{00000000-0005-0000-0000-00008C000000}"/>
    <cellStyle name="_2007.évi negyedik rendelet-módosítás_2" xfId="142" xr:uid="{00000000-0005-0000-0000-00008D000000}"/>
    <cellStyle name="_2007.évi negyedik rendelet-módosítás_2_TartalékKötvényLekötésekEgyebek2014" xfId="143" xr:uid="{00000000-0005-0000-0000-00008E000000}"/>
    <cellStyle name="_2007.évi negyedik rendelet-módosítás_3" xfId="144" xr:uid="{00000000-0005-0000-0000-00008F000000}"/>
    <cellStyle name="_2007.évi negyedik rendelet-módosítás_3_TartalékKötvényLekötésekEgyebek2014" xfId="145" xr:uid="{00000000-0005-0000-0000-000090000000}"/>
    <cellStyle name="_2007.évi negyedik rendelet-módosítás_TartalékKötvényLekötésekEgyebek2014" xfId="146" xr:uid="{00000000-0005-0000-0000-000091000000}"/>
    <cellStyle name="_2007.évi ötödik rendelet-módosítás" xfId="147" xr:uid="{00000000-0005-0000-0000-000092000000}"/>
    <cellStyle name="_2007.évi ötödik rendelet-módosítás_1" xfId="148" xr:uid="{00000000-0005-0000-0000-000093000000}"/>
    <cellStyle name="_2007.évi ötödik rendelet-módosítás_1_TartalékKötvényLekötésekEgyebek2014" xfId="149" xr:uid="{00000000-0005-0000-0000-000094000000}"/>
    <cellStyle name="_2007.évi ötödik rendelet-módosítás_2" xfId="150" xr:uid="{00000000-0005-0000-0000-000095000000}"/>
    <cellStyle name="_2007.évi ötödik rendelet-módosítás_2_TartalékKötvényLekötésekEgyebek2014" xfId="151" xr:uid="{00000000-0005-0000-0000-000096000000}"/>
    <cellStyle name="_2007.évi ötödik rendelet-módosítás_3" xfId="152" xr:uid="{00000000-0005-0000-0000-000097000000}"/>
    <cellStyle name="_2007.évi ötödik rendelet-módosítás_3_TartalékKötvényLekötésekEgyebek2014" xfId="153" xr:uid="{00000000-0005-0000-0000-000098000000}"/>
    <cellStyle name="_2007.évi ötödik rendelet-módosítás_TartalékKötvényLekötésekEgyebek2014" xfId="154" xr:uid="{00000000-0005-0000-0000-000099000000}"/>
    <cellStyle name="_2007KVI2" xfId="155" xr:uid="{00000000-0005-0000-0000-00009A000000}"/>
    <cellStyle name="_2007KVI2_TartalékKötvényLekötésekEgyebek2014" xfId="156" xr:uid="{00000000-0005-0000-0000-00009B000000}"/>
    <cellStyle name="_2007KVIvégleges20070306alapok" xfId="157" xr:uid="{00000000-0005-0000-0000-00009C000000}"/>
    <cellStyle name="_2007KVIvégleges20070306alapok_ÖNK FORRÁS JELENLEGI 2013 02 11" xfId="158" xr:uid="{00000000-0005-0000-0000-00009D000000}"/>
    <cellStyle name="_2007KVIvégleges20070306alapok_ÖNK FORRÁS JELENLEGI 2013 02 11 2" xfId="159" xr:uid="{00000000-0005-0000-0000-00009E000000}"/>
    <cellStyle name="_2007KVIvégleges20070306alapok_ÖNK FORRÁS JELENLEGI 2013 02 11_PH KVI 2014 KV 2014 02 20 elfogadott TEST2" xfId="160" xr:uid="{00000000-0005-0000-0000-00009F000000}"/>
    <cellStyle name="_2007KVIvégleges20070306alapok_TartalékKötvényLekötésekEgyebek2014" xfId="161" xr:uid="{00000000-0005-0000-0000-0000A0000000}"/>
    <cellStyle name="_2008.évi első rendelet-módosítás" xfId="162" xr:uid="{00000000-0005-0000-0000-0000A1000000}"/>
    <cellStyle name="_2008.évi első rendelet-módosítás_1" xfId="163" xr:uid="{00000000-0005-0000-0000-0000A2000000}"/>
    <cellStyle name="_2008.évi első rendelet-módosítás_1_TartalékKötvényLekötésekEgyebek2014" xfId="164" xr:uid="{00000000-0005-0000-0000-0000A3000000}"/>
    <cellStyle name="_2008.évi első rendelet-módosítás_2" xfId="165" xr:uid="{00000000-0005-0000-0000-0000A4000000}"/>
    <cellStyle name="_2008.évi első rendelet-módosítás_2_TartalékKötvényLekötésekEgyebek2014" xfId="166" xr:uid="{00000000-0005-0000-0000-0000A5000000}"/>
    <cellStyle name="_2008.évi első rendelet-módosítás_3" xfId="167" xr:uid="{00000000-0005-0000-0000-0000A6000000}"/>
    <cellStyle name="_2008.évi első rendelet-módosítás_3_TartalékKötvényLekötésekEgyebek2014" xfId="168" xr:uid="{00000000-0005-0000-0000-0000A7000000}"/>
    <cellStyle name="_2008.évi első rendelet-módosítás_TartalékKötvényLekötésekEgyebek2014" xfId="169" xr:uid="{00000000-0005-0000-0000-0000A8000000}"/>
    <cellStyle name="_2008.évi első rendelet-módosításküld" xfId="170" xr:uid="{00000000-0005-0000-0000-0000A9000000}"/>
    <cellStyle name="_2008.évi első rendelet-módosításküld_1" xfId="171" xr:uid="{00000000-0005-0000-0000-0000AA000000}"/>
    <cellStyle name="_2008.évi első rendelet-módosításküld_1_TartalékKötvényLekötésekEgyebek2014" xfId="172" xr:uid="{00000000-0005-0000-0000-0000AB000000}"/>
    <cellStyle name="_2008.évi első rendelet-módosításküld_2" xfId="173" xr:uid="{00000000-0005-0000-0000-0000AC000000}"/>
    <cellStyle name="_2008.évi első rendelet-módosításküld_2_TartalékKötvényLekötésekEgyebek2014" xfId="174" xr:uid="{00000000-0005-0000-0000-0000AD000000}"/>
    <cellStyle name="_2008.évi első rendelet-módosításküld_3" xfId="175" xr:uid="{00000000-0005-0000-0000-0000AE000000}"/>
    <cellStyle name="_2008.évi első rendelet-módosításküld_3_TartalékKötvényLekötésekEgyebek2014" xfId="176" xr:uid="{00000000-0005-0000-0000-0000AF000000}"/>
    <cellStyle name="_2008.évi első rendelet-módosításküld_TartalékKötvényLekötésekEgyebek2014" xfId="177" xr:uid="{00000000-0005-0000-0000-0000B0000000}"/>
    <cellStyle name="_2008.évi harmadik rendelet-módosítás intézményi" xfId="178" xr:uid="{00000000-0005-0000-0000-0000B1000000}"/>
    <cellStyle name="_2008.évi harmadik rendelet-módosítás intézményi_1" xfId="179" xr:uid="{00000000-0005-0000-0000-0000B2000000}"/>
    <cellStyle name="_2008.évi harmadik rendelet-módosítás intézményi_1_TartalékKötvényLekötésekEgyebek2014" xfId="180" xr:uid="{00000000-0005-0000-0000-0000B3000000}"/>
    <cellStyle name="_2008.évi harmadik rendelet-módosítás intézményi_2" xfId="181" xr:uid="{00000000-0005-0000-0000-0000B4000000}"/>
    <cellStyle name="_2008.évi harmadik rendelet-módosítás intézményi_2_TartalékKötvényLekötésekEgyebek2014" xfId="182" xr:uid="{00000000-0005-0000-0000-0000B5000000}"/>
    <cellStyle name="_2008.évi harmadik rendelet-módosítás intézményi_3" xfId="183" xr:uid="{00000000-0005-0000-0000-0000B6000000}"/>
    <cellStyle name="_2008.évi harmadik rendelet-módosítás intézményi_3_TartalékKötvényLekötésekEgyebek2014" xfId="184" xr:uid="{00000000-0005-0000-0000-0000B7000000}"/>
    <cellStyle name="_2008.évi harmadik rendelet-módosítás intézményi_4" xfId="185" xr:uid="{00000000-0005-0000-0000-0000B8000000}"/>
    <cellStyle name="_2008.évi harmadik rendelet-módosítás intézményi_4_TartalékKötvényLekötésekEgyebek2014" xfId="186" xr:uid="{00000000-0005-0000-0000-0000B9000000}"/>
    <cellStyle name="_2008.évi harmadik rendelet-módosítás intézményi_TartalékKötvényLekötésekEgyebek2014" xfId="187" xr:uid="{00000000-0005-0000-0000-0000BA000000}"/>
    <cellStyle name="_2008.évi második rendelet-módosítás" xfId="188" xr:uid="{00000000-0005-0000-0000-0000BB000000}"/>
    <cellStyle name="_2008.évi második rendelet-módosítás_1" xfId="189" xr:uid="{00000000-0005-0000-0000-0000BC000000}"/>
    <cellStyle name="_2008.évi második rendelet-módosítás_1_2008beszküldvégleges" xfId="190" xr:uid="{00000000-0005-0000-0000-0000BD000000}"/>
    <cellStyle name="_2008.évi második rendelet-módosítás_1_2008beszküldvégleges_TartalékKötvényLekötésekEgyebek2014" xfId="191" xr:uid="{00000000-0005-0000-0000-0000BE000000}"/>
    <cellStyle name="_2008.évi második rendelet-módosítás_1_2009besz" xfId="192" xr:uid="{00000000-0005-0000-0000-0000BF000000}"/>
    <cellStyle name="_2008.évi második rendelet-módosítás_1_2009besz_TartalékKötvényLekötésekEgyebek2014" xfId="193" xr:uid="{00000000-0005-0000-0000-0000C0000000}"/>
    <cellStyle name="_2008.évi második rendelet-módosítás_1_2010besz" xfId="194" xr:uid="{00000000-0005-0000-0000-0000C1000000}"/>
    <cellStyle name="_2008.évi második rendelet-módosítás_1_2010besz_TartalékKötvényLekötésekEgyebek2014" xfId="195" xr:uid="{00000000-0005-0000-0000-0000C2000000}"/>
    <cellStyle name="_2008.évi második rendelet-módosítás_1_2010FELBEküld" xfId="196" xr:uid="{00000000-0005-0000-0000-0000C3000000}"/>
    <cellStyle name="_2008.évi második rendelet-módosítás_1_2010FELBEküld_TartalékKötvényLekötésekEgyebek2014" xfId="197" xr:uid="{00000000-0005-0000-0000-0000C4000000}"/>
    <cellStyle name="_2008.évi második rendelet-módosítás_1_2011. évi második rendelet-módosítás" xfId="198" xr:uid="{00000000-0005-0000-0000-0000C5000000}"/>
    <cellStyle name="_2008.évi második rendelet-módosítás_1_2011. évi második rendelet-módosítás_TartalékKötvényLekötésekEgyebek2014" xfId="199" xr:uid="{00000000-0005-0000-0000-0000C6000000}"/>
    <cellStyle name="_2008.évi második rendelet-módosítás_1_2011besz" xfId="200" xr:uid="{00000000-0005-0000-0000-0000C7000000}"/>
    <cellStyle name="_2008.évi második rendelet-módosítás_1_2011besz_TartalékKötvényLekötésekEgyebek2014" xfId="201" xr:uid="{00000000-0005-0000-0000-0000C8000000}"/>
    <cellStyle name="_2008.évi második rendelet-módosítás_1_2012KVI változat 20120223" xfId="202" xr:uid="{00000000-0005-0000-0000-0000C9000000}"/>
    <cellStyle name="_2008.évi második rendelet-módosítás_1_2012KVI változat 20120223_TartalékKötvényLekötésekEgyebek2014" xfId="203" xr:uid="{00000000-0005-0000-0000-0000CA000000}"/>
    <cellStyle name="_2008.évi második rendelet-módosítás_1_2012KVI változat 3" xfId="204" xr:uid="{00000000-0005-0000-0000-0000CB000000}"/>
    <cellStyle name="_2008.évi második rendelet-módosítás_1_2012KVI változat 3_TartalékKötvényLekötésekEgyebek2014" xfId="205" xr:uid="{00000000-0005-0000-0000-0000CC000000}"/>
    <cellStyle name="_2008.évi második rendelet-módosítás_1_8. melléklet tartalékok" xfId="206" xr:uid="{00000000-0005-0000-0000-0000CD000000}"/>
    <cellStyle name="_2008.évi második rendelet-módosítás_1_8. melléklet tartalékok_TartalékKötvényLekötésekEgyebek2014" xfId="207" xr:uid="{00000000-0005-0000-0000-0000CE000000}"/>
    <cellStyle name="_2008.évi második rendelet-módosítás_1_adósságszolgálat 2013 05 06" xfId="208" xr:uid="{00000000-0005-0000-0000-0000CF000000}"/>
    <cellStyle name="_2008.évi második rendelet-módosítás_1_adósságszolgálat 2013 05 06_TartalékKötvényLekötésekEgyebek2014" xfId="209" xr:uid="{00000000-0005-0000-0000-0000D0000000}"/>
    <cellStyle name="_2008.évi második rendelet-módosítás_1_adósságszolgálat alakulása" xfId="210" xr:uid="{00000000-0005-0000-0000-0000D1000000}"/>
    <cellStyle name="_2008.évi második rendelet-módosítás_1_adósságszolgálatlegújabb 2013 01 09" xfId="211" xr:uid="{00000000-0005-0000-0000-0000D2000000}"/>
    <cellStyle name="_2008.évi második rendelet-módosítás_1_adósságszolgálatlegújabb 2013 01 09_TartalékKötvényLekötésekEgyebek2014" xfId="212" xr:uid="{00000000-0005-0000-0000-0000D3000000}"/>
    <cellStyle name="_2008.évi második rendelet-módosítás_1_futamidős törlesztés alakulása" xfId="213" xr:uid="{00000000-0005-0000-0000-0000D4000000}"/>
    <cellStyle name="_2008.évi második rendelet-módosítás_1_futamidős törlesztés alakulása_TartalékKötvényLekötésekEgyebek2014" xfId="214" xr:uid="{00000000-0005-0000-0000-0000D5000000}"/>
    <cellStyle name="_2008.évi második rendelet-módosítás_1_kötvénylekötés és kamatbevétel" xfId="215" xr:uid="{00000000-0005-0000-0000-0000D6000000}"/>
    <cellStyle name="_2008.évi második rendelet-módosítás_1_kötvénylekötés és kamatbevétel_TartalékKötvényLekötésekEgyebek2014" xfId="216" xr:uid="{00000000-0005-0000-0000-0000D7000000}"/>
    <cellStyle name="_2008.évi második rendelet-módosítás_1_TaralékKötvényLekötésEgyebek2011" xfId="217" xr:uid="{00000000-0005-0000-0000-0000D8000000}"/>
    <cellStyle name="_2008.évi második rendelet-módosítás_1_TaralékKötvényLekötésEgyebek2011_TartalékKötvényLekötésekEgyebek2014" xfId="218" xr:uid="{00000000-0005-0000-0000-0000D9000000}"/>
    <cellStyle name="_2008.évi második rendelet-módosítás_1_TartalékKötvényLekötésEgyebek2011" xfId="219" xr:uid="{00000000-0005-0000-0000-0000DA000000}"/>
    <cellStyle name="_2008.évi második rendelet-módosítás_1_TartalékKötvényLekötésEgyebek2011_TartalékKötvényLekötésekEgyebek2014" xfId="220" xr:uid="{00000000-0005-0000-0000-0000DB000000}"/>
    <cellStyle name="_2008.évi második rendelet-módosítás_1_TartalékKötvényLekötésekEgyebek2011" xfId="221" xr:uid="{00000000-0005-0000-0000-0000DC000000}"/>
    <cellStyle name="_2008.évi második rendelet-módosítás_1_TartalékKötvényLekötésekEgyebek2011_TartalékKötvényLekötésekEgyebek2014" xfId="222" xr:uid="{00000000-0005-0000-0000-0000DD000000}"/>
    <cellStyle name="_2008.évi második rendelet-módosítás_1_TartalékKötvényLekötésekEgyebek2012" xfId="223" xr:uid="{00000000-0005-0000-0000-0000DE000000}"/>
    <cellStyle name="_2008.évi második rendelet-módosítás_1_TartalékKötvényLekötésekEgyebek2012_TartalékKötvényLekötésekEgyebek2014" xfId="224" xr:uid="{00000000-0005-0000-0000-0000DF000000}"/>
    <cellStyle name="_2008.évi második rendelet-módosítás_1_TartalékKötvényLekötésekEgyebek2013 év végi rendezés" xfId="225" xr:uid="{00000000-0005-0000-0000-0000E0000000}"/>
    <cellStyle name="_2008.évi második rendelet-módosítás_1_TartalékKötvényLekötésekEgyebek2014" xfId="226" xr:uid="{00000000-0005-0000-0000-0000E1000000}"/>
    <cellStyle name="_2008.évi második rendelet-módosítás_2" xfId="227" xr:uid="{00000000-0005-0000-0000-0000E2000000}"/>
    <cellStyle name="_2008.évi második rendelet-módosítás_2_2008beszküldvégleges" xfId="228" xr:uid="{00000000-0005-0000-0000-0000E3000000}"/>
    <cellStyle name="_2008.évi második rendelet-módosítás_2_2008beszküldvégleges_TartalékKötvényLekötésekEgyebek2014" xfId="229" xr:uid="{00000000-0005-0000-0000-0000E4000000}"/>
    <cellStyle name="_2008.évi második rendelet-módosítás_2_2009besz" xfId="230" xr:uid="{00000000-0005-0000-0000-0000E5000000}"/>
    <cellStyle name="_2008.évi második rendelet-módosítás_2_2009besz_TartalékKötvényLekötésekEgyebek2014" xfId="231" xr:uid="{00000000-0005-0000-0000-0000E6000000}"/>
    <cellStyle name="_2008.évi második rendelet-módosítás_2_2010besz" xfId="232" xr:uid="{00000000-0005-0000-0000-0000E7000000}"/>
    <cellStyle name="_2008.évi második rendelet-módosítás_2_2010besz_TartalékKötvényLekötésekEgyebek2014" xfId="233" xr:uid="{00000000-0005-0000-0000-0000E8000000}"/>
    <cellStyle name="_2008.évi második rendelet-módosítás_2_2010FELBEküld" xfId="234" xr:uid="{00000000-0005-0000-0000-0000E9000000}"/>
    <cellStyle name="_2008.évi második rendelet-módosítás_2_2010FELBEküld_TartalékKötvényLekötésekEgyebek2014" xfId="235" xr:uid="{00000000-0005-0000-0000-0000EA000000}"/>
    <cellStyle name="_2008.évi második rendelet-módosítás_2_2011. évi második rendelet-módosítás" xfId="236" xr:uid="{00000000-0005-0000-0000-0000EB000000}"/>
    <cellStyle name="_2008.évi második rendelet-módosítás_2_2011. évi második rendelet-módosítás_TartalékKötvényLekötésekEgyebek2014" xfId="237" xr:uid="{00000000-0005-0000-0000-0000EC000000}"/>
    <cellStyle name="_2008.évi második rendelet-módosítás_2_2011besz" xfId="238" xr:uid="{00000000-0005-0000-0000-0000ED000000}"/>
    <cellStyle name="_2008.évi második rendelet-módosítás_2_2011besz_TartalékKötvényLekötésekEgyebek2014" xfId="239" xr:uid="{00000000-0005-0000-0000-0000EE000000}"/>
    <cellStyle name="_2008.évi második rendelet-módosítás_2_2012KVI változat 20120223" xfId="240" xr:uid="{00000000-0005-0000-0000-0000EF000000}"/>
    <cellStyle name="_2008.évi második rendelet-módosítás_2_2012KVI változat 20120223_TartalékKötvényLekötésekEgyebek2014" xfId="241" xr:uid="{00000000-0005-0000-0000-0000F0000000}"/>
    <cellStyle name="_2008.évi második rendelet-módosítás_2_2012KVI változat 3" xfId="242" xr:uid="{00000000-0005-0000-0000-0000F1000000}"/>
    <cellStyle name="_2008.évi második rendelet-módosítás_2_2012KVI változat 3_TartalékKötvényLekötésekEgyebek2014" xfId="243" xr:uid="{00000000-0005-0000-0000-0000F2000000}"/>
    <cellStyle name="_2008.évi második rendelet-módosítás_2_8. melléklet tartalékok" xfId="244" xr:uid="{00000000-0005-0000-0000-0000F3000000}"/>
    <cellStyle name="_2008.évi második rendelet-módosítás_2_8. melléklet tartalékok_TartalékKötvényLekötésekEgyebek2014" xfId="245" xr:uid="{00000000-0005-0000-0000-0000F4000000}"/>
    <cellStyle name="_2008.évi második rendelet-módosítás_2_adósságszolgálat 2013 05 06" xfId="246" xr:uid="{00000000-0005-0000-0000-0000F5000000}"/>
    <cellStyle name="_2008.évi második rendelet-módosítás_2_adósságszolgálat 2013 05 06_TartalékKötvényLekötésekEgyebek2014" xfId="247" xr:uid="{00000000-0005-0000-0000-0000F6000000}"/>
    <cellStyle name="_2008.évi második rendelet-módosítás_2_adósságszolgálat alakulása" xfId="248" xr:uid="{00000000-0005-0000-0000-0000F7000000}"/>
    <cellStyle name="_2008.évi második rendelet-módosítás_2_adósságszolgálatlegújabb 2013 01 09" xfId="249" xr:uid="{00000000-0005-0000-0000-0000F8000000}"/>
    <cellStyle name="_2008.évi második rendelet-módosítás_2_adósságszolgálatlegújabb 2013 01 09_TartalékKötvényLekötésekEgyebek2014" xfId="250" xr:uid="{00000000-0005-0000-0000-0000F9000000}"/>
    <cellStyle name="_2008.évi második rendelet-módosítás_2_futamidős törlesztés alakulása" xfId="251" xr:uid="{00000000-0005-0000-0000-0000FA000000}"/>
    <cellStyle name="_2008.évi második rendelet-módosítás_2_futamidős törlesztés alakulása_TartalékKötvényLekötésekEgyebek2014" xfId="252" xr:uid="{00000000-0005-0000-0000-0000FB000000}"/>
    <cellStyle name="_2008.évi második rendelet-módosítás_2_kötvénylekötés és kamatbevétel" xfId="253" xr:uid="{00000000-0005-0000-0000-0000FC000000}"/>
    <cellStyle name="_2008.évi második rendelet-módosítás_2_kötvénylekötés és kamatbevétel_TartalékKötvényLekötésekEgyebek2014" xfId="254" xr:uid="{00000000-0005-0000-0000-0000FD000000}"/>
    <cellStyle name="_2008.évi második rendelet-módosítás_2_TaralékKötvényLekötésEgyebek2011" xfId="255" xr:uid="{00000000-0005-0000-0000-0000FE000000}"/>
    <cellStyle name="_2008.évi második rendelet-módosítás_2_TaralékKötvényLekötésEgyebek2011_TartalékKötvényLekötésekEgyebek2014" xfId="256" xr:uid="{00000000-0005-0000-0000-0000FF000000}"/>
    <cellStyle name="_2008.évi második rendelet-módosítás_2_TartalékKötvényLekötésEgyebek2011" xfId="257" xr:uid="{00000000-0005-0000-0000-000000010000}"/>
    <cellStyle name="_2008.évi második rendelet-módosítás_2_TartalékKötvényLekötésEgyebek2011_TartalékKötvényLekötésekEgyebek2014" xfId="258" xr:uid="{00000000-0005-0000-0000-000001010000}"/>
    <cellStyle name="_2008.évi második rendelet-módosítás_2_TartalékKötvényLekötésekEgyebek2011" xfId="259" xr:uid="{00000000-0005-0000-0000-000002010000}"/>
    <cellStyle name="_2008.évi második rendelet-módosítás_2_TartalékKötvényLekötésekEgyebek2011_TartalékKötvényLekötésekEgyebek2014" xfId="260" xr:uid="{00000000-0005-0000-0000-000003010000}"/>
    <cellStyle name="_2008.évi második rendelet-módosítás_2_TartalékKötvényLekötésekEgyebek2012" xfId="261" xr:uid="{00000000-0005-0000-0000-000004010000}"/>
    <cellStyle name="_2008.évi második rendelet-módosítás_2_TartalékKötvényLekötésekEgyebek2012_TartalékKötvényLekötésekEgyebek2014" xfId="262" xr:uid="{00000000-0005-0000-0000-000005010000}"/>
    <cellStyle name="_2008.évi második rendelet-módosítás_2_TartalékKötvényLekötésekEgyebek2013 év végi rendezés" xfId="263" xr:uid="{00000000-0005-0000-0000-000006010000}"/>
    <cellStyle name="_2008.évi második rendelet-módosítás_2_TartalékKötvényLekötésekEgyebek2014" xfId="264" xr:uid="{00000000-0005-0000-0000-000007010000}"/>
    <cellStyle name="_2008.évi második rendelet-módosítás_2008beszküldvégleges" xfId="265" xr:uid="{00000000-0005-0000-0000-000008010000}"/>
    <cellStyle name="_2008.évi második rendelet-módosítás_2008beszküldvégleges_TartalékKötvényLekötésekEgyebek2014" xfId="266" xr:uid="{00000000-0005-0000-0000-000009010000}"/>
    <cellStyle name="_2008.évi második rendelet-módosítás_2009besz" xfId="267" xr:uid="{00000000-0005-0000-0000-00000A010000}"/>
    <cellStyle name="_2008.évi második rendelet-módosítás_2009besz_TartalékKötvényLekötésekEgyebek2014" xfId="268" xr:uid="{00000000-0005-0000-0000-00000B010000}"/>
    <cellStyle name="_2008.évi második rendelet-módosítás_2010besz" xfId="269" xr:uid="{00000000-0005-0000-0000-00000C010000}"/>
    <cellStyle name="_2008.évi második rendelet-módosítás_2010besz_TartalékKötvényLekötésekEgyebek2014" xfId="270" xr:uid="{00000000-0005-0000-0000-00000D010000}"/>
    <cellStyle name="_2008.évi második rendelet-módosítás_2010FELBEküld" xfId="271" xr:uid="{00000000-0005-0000-0000-00000E010000}"/>
    <cellStyle name="_2008.évi második rendelet-módosítás_2010FELBEküld_TartalékKötvényLekötésekEgyebek2014" xfId="272" xr:uid="{00000000-0005-0000-0000-00000F010000}"/>
    <cellStyle name="_2008.évi második rendelet-módosítás_2011. évi második rendelet-módosítás" xfId="273" xr:uid="{00000000-0005-0000-0000-000010010000}"/>
    <cellStyle name="_2008.évi második rendelet-módosítás_2011. évi második rendelet-módosítás_TartalékKötvényLekötésekEgyebek2014" xfId="274" xr:uid="{00000000-0005-0000-0000-000011010000}"/>
    <cellStyle name="_2008.évi második rendelet-módosítás_2011besz" xfId="275" xr:uid="{00000000-0005-0000-0000-000012010000}"/>
    <cellStyle name="_2008.évi második rendelet-módosítás_2011besz_TartalékKötvényLekötésekEgyebek2014" xfId="276" xr:uid="{00000000-0005-0000-0000-000013010000}"/>
    <cellStyle name="_2008.évi második rendelet-módosítás_2012KVI változat 20120223" xfId="277" xr:uid="{00000000-0005-0000-0000-000014010000}"/>
    <cellStyle name="_2008.évi második rendelet-módosítás_2012KVI változat 20120223_TartalékKötvényLekötésekEgyebek2014" xfId="278" xr:uid="{00000000-0005-0000-0000-000015010000}"/>
    <cellStyle name="_2008.évi második rendelet-módosítás_2012KVI változat 3" xfId="279" xr:uid="{00000000-0005-0000-0000-000016010000}"/>
    <cellStyle name="_2008.évi második rendelet-módosítás_2012KVI változat 3_TartalékKötvényLekötésekEgyebek2014" xfId="280" xr:uid="{00000000-0005-0000-0000-000017010000}"/>
    <cellStyle name="_2008.évi második rendelet-módosítás_3" xfId="281" xr:uid="{00000000-0005-0000-0000-000018010000}"/>
    <cellStyle name="_2008.évi második rendelet-módosítás_3_2008beszküldvégleges" xfId="282" xr:uid="{00000000-0005-0000-0000-000019010000}"/>
    <cellStyle name="_2008.évi második rendelet-módosítás_3_2008beszküldvégleges_TartalékKötvényLekötésekEgyebek2014" xfId="283" xr:uid="{00000000-0005-0000-0000-00001A010000}"/>
    <cellStyle name="_2008.évi második rendelet-módosítás_3_2009besz" xfId="284" xr:uid="{00000000-0005-0000-0000-00001B010000}"/>
    <cellStyle name="_2008.évi második rendelet-módosítás_3_2009besz_TartalékKötvényLekötésekEgyebek2014" xfId="285" xr:uid="{00000000-0005-0000-0000-00001C010000}"/>
    <cellStyle name="_2008.évi második rendelet-módosítás_3_2010besz" xfId="286" xr:uid="{00000000-0005-0000-0000-00001D010000}"/>
    <cellStyle name="_2008.évi második rendelet-módosítás_3_2010besz_TartalékKötvényLekötésekEgyebek2014" xfId="287" xr:uid="{00000000-0005-0000-0000-00001E010000}"/>
    <cellStyle name="_2008.évi második rendelet-módosítás_3_2010FELBEküld" xfId="288" xr:uid="{00000000-0005-0000-0000-00001F010000}"/>
    <cellStyle name="_2008.évi második rendelet-módosítás_3_2010FELBEküld_TartalékKötvényLekötésekEgyebek2014" xfId="289" xr:uid="{00000000-0005-0000-0000-000020010000}"/>
    <cellStyle name="_2008.évi második rendelet-módosítás_3_2011. évi második rendelet-módosítás" xfId="290" xr:uid="{00000000-0005-0000-0000-000021010000}"/>
    <cellStyle name="_2008.évi második rendelet-módosítás_3_2011. évi második rendelet-módosítás_TartalékKötvényLekötésekEgyebek2014" xfId="291" xr:uid="{00000000-0005-0000-0000-000022010000}"/>
    <cellStyle name="_2008.évi második rendelet-módosítás_3_2011besz" xfId="292" xr:uid="{00000000-0005-0000-0000-000023010000}"/>
    <cellStyle name="_2008.évi második rendelet-módosítás_3_2011besz_TartalékKötvényLekötésekEgyebek2014" xfId="293" xr:uid="{00000000-0005-0000-0000-000024010000}"/>
    <cellStyle name="_2008.évi második rendelet-módosítás_3_2012KVI változat 20120223" xfId="294" xr:uid="{00000000-0005-0000-0000-000025010000}"/>
    <cellStyle name="_2008.évi második rendelet-módosítás_3_2012KVI változat 20120223_TartalékKötvényLekötésekEgyebek2014" xfId="295" xr:uid="{00000000-0005-0000-0000-000026010000}"/>
    <cellStyle name="_2008.évi második rendelet-módosítás_3_2012KVI változat 3" xfId="296" xr:uid="{00000000-0005-0000-0000-000027010000}"/>
    <cellStyle name="_2008.évi második rendelet-módosítás_3_2012KVI változat 3_TartalékKötvényLekötésekEgyebek2014" xfId="297" xr:uid="{00000000-0005-0000-0000-000028010000}"/>
    <cellStyle name="_2008.évi második rendelet-módosítás_3_8. melléklet tartalékok" xfId="298" xr:uid="{00000000-0005-0000-0000-000029010000}"/>
    <cellStyle name="_2008.évi második rendelet-módosítás_3_8. melléklet tartalékok_TartalékKötvényLekötésekEgyebek2014" xfId="299" xr:uid="{00000000-0005-0000-0000-00002A010000}"/>
    <cellStyle name="_2008.évi második rendelet-módosítás_3_adósságszolgálat 2013 05 06" xfId="300" xr:uid="{00000000-0005-0000-0000-00002B010000}"/>
    <cellStyle name="_2008.évi második rendelet-módosítás_3_adósságszolgálat 2013 05 06_TartalékKötvényLekötésekEgyebek2014" xfId="301" xr:uid="{00000000-0005-0000-0000-00002C010000}"/>
    <cellStyle name="_2008.évi második rendelet-módosítás_3_adósságszolgálat alakulása" xfId="302" xr:uid="{00000000-0005-0000-0000-00002D010000}"/>
    <cellStyle name="_2008.évi második rendelet-módosítás_3_adósságszolgálatlegújabb 2013 01 09" xfId="303" xr:uid="{00000000-0005-0000-0000-00002E010000}"/>
    <cellStyle name="_2008.évi második rendelet-módosítás_3_adósságszolgálatlegújabb 2013 01 09_TartalékKötvényLekötésekEgyebek2014" xfId="304" xr:uid="{00000000-0005-0000-0000-00002F010000}"/>
    <cellStyle name="_2008.évi második rendelet-módosítás_3_futamidős törlesztés alakulása" xfId="305" xr:uid="{00000000-0005-0000-0000-000030010000}"/>
    <cellStyle name="_2008.évi második rendelet-módosítás_3_futamidős törlesztés alakulása_TartalékKötvényLekötésekEgyebek2014" xfId="306" xr:uid="{00000000-0005-0000-0000-000031010000}"/>
    <cellStyle name="_2008.évi második rendelet-módosítás_3_kötvénylekötés és kamatbevétel" xfId="307" xr:uid="{00000000-0005-0000-0000-000032010000}"/>
    <cellStyle name="_2008.évi második rendelet-módosítás_3_kötvénylekötés és kamatbevétel_TartalékKötvényLekötésekEgyebek2014" xfId="308" xr:uid="{00000000-0005-0000-0000-000033010000}"/>
    <cellStyle name="_2008.évi második rendelet-módosítás_3_TaralékKötvényLekötésEgyebek2011" xfId="309" xr:uid="{00000000-0005-0000-0000-000034010000}"/>
    <cellStyle name="_2008.évi második rendelet-módosítás_3_TaralékKötvényLekötésEgyebek2011_TartalékKötvényLekötésekEgyebek2014" xfId="310" xr:uid="{00000000-0005-0000-0000-000035010000}"/>
    <cellStyle name="_2008.évi második rendelet-módosítás_3_TartalékKötvényLekötésEgyebek2011" xfId="311" xr:uid="{00000000-0005-0000-0000-000036010000}"/>
    <cellStyle name="_2008.évi második rendelet-módosítás_3_TartalékKötvényLekötésEgyebek2011_TartalékKötvényLekötésekEgyebek2014" xfId="312" xr:uid="{00000000-0005-0000-0000-000037010000}"/>
    <cellStyle name="_2008.évi második rendelet-módosítás_3_TartalékKötvényLekötésekEgyebek2011" xfId="313" xr:uid="{00000000-0005-0000-0000-000038010000}"/>
    <cellStyle name="_2008.évi második rendelet-módosítás_3_TartalékKötvényLekötésekEgyebek2011_TartalékKötvényLekötésekEgyebek2014" xfId="314" xr:uid="{00000000-0005-0000-0000-000039010000}"/>
    <cellStyle name="_2008.évi második rendelet-módosítás_3_TartalékKötvényLekötésekEgyebek2012" xfId="315" xr:uid="{00000000-0005-0000-0000-00003A010000}"/>
    <cellStyle name="_2008.évi második rendelet-módosítás_3_TartalékKötvényLekötésekEgyebek2012_TartalékKötvényLekötésekEgyebek2014" xfId="316" xr:uid="{00000000-0005-0000-0000-00003B010000}"/>
    <cellStyle name="_2008.évi második rendelet-módosítás_3_TartalékKötvényLekötésekEgyebek2013 év végi rendezés" xfId="317" xr:uid="{00000000-0005-0000-0000-00003C010000}"/>
    <cellStyle name="_2008.évi második rendelet-módosítás_3_TartalékKötvényLekötésekEgyebek2014" xfId="318" xr:uid="{00000000-0005-0000-0000-00003D010000}"/>
    <cellStyle name="_2008.évi második rendelet-módosítás_8. melléklet tartalékok" xfId="319" xr:uid="{00000000-0005-0000-0000-00003E010000}"/>
    <cellStyle name="_2008.évi második rendelet-módosítás_8. melléklet tartalékok_TartalékKötvényLekötésekEgyebek2014" xfId="320" xr:uid="{00000000-0005-0000-0000-00003F010000}"/>
    <cellStyle name="_2008.évi második rendelet-módosítás_adósságszolgálat 2013 05 06" xfId="321" xr:uid="{00000000-0005-0000-0000-000040010000}"/>
    <cellStyle name="_2008.évi második rendelet-módosítás_adósságszolgálat 2013 05 06_TartalékKötvényLekötésekEgyebek2014" xfId="322" xr:uid="{00000000-0005-0000-0000-000041010000}"/>
    <cellStyle name="_2008.évi második rendelet-módosítás_adósságszolgálat alakulása" xfId="323" xr:uid="{00000000-0005-0000-0000-000042010000}"/>
    <cellStyle name="_2008.évi második rendelet-módosítás_adósságszolgálatlegújabb 2013 01 09" xfId="324" xr:uid="{00000000-0005-0000-0000-000043010000}"/>
    <cellStyle name="_2008.évi második rendelet-módosítás_adósságszolgálatlegújabb 2013 01 09_TartalékKötvényLekötésekEgyebek2014" xfId="325" xr:uid="{00000000-0005-0000-0000-000044010000}"/>
    <cellStyle name="_2008.évi második rendelet-módosítás_futamidős törlesztés alakulása" xfId="326" xr:uid="{00000000-0005-0000-0000-000045010000}"/>
    <cellStyle name="_2008.évi második rendelet-módosítás_futamidős törlesztés alakulása_TartalékKötvényLekötésekEgyebek2014" xfId="327" xr:uid="{00000000-0005-0000-0000-000046010000}"/>
    <cellStyle name="_2008.évi második rendelet-módosítás_kötvénylekötés és kamatbevétel" xfId="328" xr:uid="{00000000-0005-0000-0000-000047010000}"/>
    <cellStyle name="_2008.évi második rendelet-módosítás_kötvénylekötés és kamatbevétel_TartalékKötvényLekötésekEgyebek2014" xfId="329" xr:uid="{00000000-0005-0000-0000-000048010000}"/>
    <cellStyle name="_2008.évi második rendelet-módosítás_TaralékKötvényLekötésEgyebek2011" xfId="330" xr:uid="{00000000-0005-0000-0000-000049010000}"/>
    <cellStyle name="_2008.évi második rendelet-módosítás_TaralékKötvényLekötésEgyebek2011_TartalékKötvényLekötésekEgyebek2014" xfId="331" xr:uid="{00000000-0005-0000-0000-00004A010000}"/>
    <cellStyle name="_2008.évi második rendelet-módosítás_TartalékKötvényLekötésEgyebek2011" xfId="332" xr:uid="{00000000-0005-0000-0000-00004B010000}"/>
    <cellStyle name="_2008.évi második rendelet-módosítás_TartalékKötvényLekötésEgyebek2011_TartalékKötvényLekötésekEgyebek2014" xfId="333" xr:uid="{00000000-0005-0000-0000-00004C010000}"/>
    <cellStyle name="_2008.évi második rendelet-módosítás_TartalékKötvényLekötésekEgyebek2011" xfId="334" xr:uid="{00000000-0005-0000-0000-00004D010000}"/>
    <cellStyle name="_2008.évi második rendelet-módosítás_TartalékKötvényLekötésekEgyebek2011_TartalékKötvényLekötésekEgyebek2014" xfId="335" xr:uid="{00000000-0005-0000-0000-00004E010000}"/>
    <cellStyle name="_2008.évi második rendelet-módosítás_TartalékKötvényLekötésekEgyebek2012" xfId="336" xr:uid="{00000000-0005-0000-0000-00004F010000}"/>
    <cellStyle name="_2008.évi második rendelet-módosítás_TartalékKötvényLekötésekEgyebek2012_TartalékKötvényLekötésekEgyebek2014" xfId="337" xr:uid="{00000000-0005-0000-0000-000050010000}"/>
    <cellStyle name="_2008.évi második rendelet-módosítás_TartalékKötvényLekötésekEgyebek2013 év végi rendezés" xfId="338" xr:uid="{00000000-0005-0000-0000-000051010000}"/>
    <cellStyle name="_2008.évi második rendelet-módosítás_TartalékKötvényLekötésekEgyebek2014" xfId="339" xr:uid="{00000000-0005-0000-0000-000052010000}"/>
    <cellStyle name="_2008.évi negyedik rendelet-módosítás" xfId="340" xr:uid="{00000000-0005-0000-0000-000053010000}"/>
    <cellStyle name="_2008.évi negyedik rendelet-módosítás intézményi" xfId="341" xr:uid="{00000000-0005-0000-0000-000054010000}"/>
    <cellStyle name="_2008.évi negyedik rendelet-módosítás intézményi_1" xfId="342" xr:uid="{00000000-0005-0000-0000-000055010000}"/>
    <cellStyle name="_2008.évi negyedik rendelet-módosítás intézményi_1_TartalékKötvényLekötésekEgyebek2014" xfId="343" xr:uid="{00000000-0005-0000-0000-000056010000}"/>
    <cellStyle name="_2008.évi negyedik rendelet-módosítás intézményi_2" xfId="344" xr:uid="{00000000-0005-0000-0000-000057010000}"/>
    <cellStyle name="_2008.évi negyedik rendelet-módosítás intézményi_2_TartalékKötvényLekötésekEgyebek2014" xfId="345" xr:uid="{00000000-0005-0000-0000-000058010000}"/>
    <cellStyle name="_2008.évi negyedik rendelet-módosítás intézményi_3" xfId="346" xr:uid="{00000000-0005-0000-0000-000059010000}"/>
    <cellStyle name="_2008.évi negyedik rendelet-módosítás intézményi_3_TartalékKötvényLekötésekEgyebek2014" xfId="347" xr:uid="{00000000-0005-0000-0000-00005A010000}"/>
    <cellStyle name="_2008.évi negyedik rendelet-módosítás intézményi_TartalékKötvényLekötésekEgyebek2014" xfId="348" xr:uid="{00000000-0005-0000-0000-00005B010000}"/>
    <cellStyle name="_2008.évi negyedik rendelet-módosítás_1" xfId="349" xr:uid="{00000000-0005-0000-0000-00005C010000}"/>
    <cellStyle name="_2008.évi negyedik rendelet-módosítás_1_TartalékKötvényLekötésekEgyebek2014" xfId="350" xr:uid="{00000000-0005-0000-0000-00005D010000}"/>
    <cellStyle name="_2008.évi negyedik rendelet-módosítás_2" xfId="351" xr:uid="{00000000-0005-0000-0000-00005E010000}"/>
    <cellStyle name="_2008.évi negyedik rendelet-módosítás_2_TartalékKötvényLekötésekEgyebek2014" xfId="352" xr:uid="{00000000-0005-0000-0000-00005F010000}"/>
    <cellStyle name="_2008.évi negyedik rendelet-módosítás_3" xfId="353" xr:uid="{00000000-0005-0000-0000-000060010000}"/>
    <cellStyle name="_2008.évi negyedik rendelet-módosítás_3_TartalékKötvényLekötésekEgyebek2014" xfId="354" xr:uid="{00000000-0005-0000-0000-000061010000}"/>
    <cellStyle name="_2008.évi negyedik rendelet-módosítás_4" xfId="355" xr:uid="{00000000-0005-0000-0000-000062010000}"/>
    <cellStyle name="_2008.évi negyedik rendelet-módosítás_4 2" xfId="356" xr:uid="{00000000-0005-0000-0000-000063010000}"/>
    <cellStyle name="_2008.évi negyedik rendelet-módosítás_4_PH KVI 2014 KV 2014 02 20 elfogadott TEST2" xfId="357" xr:uid="{00000000-0005-0000-0000-000064010000}"/>
    <cellStyle name="_2008.évi negyedik rendelet-módosítás_4_TartalékKötvényLekötésekEgyebek2014" xfId="358" xr:uid="{00000000-0005-0000-0000-000065010000}"/>
    <cellStyle name="_2008.évi negyedik rendelet-módosítás_TartalékKötvényLekötésekEgyebek2014" xfId="359" xr:uid="{00000000-0005-0000-0000-000066010000}"/>
    <cellStyle name="_2008KVIvégleges20080306alapok" xfId="360" xr:uid="{00000000-0005-0000-0000-000067010000}"/>
    <cellStyle name="_2008KVIvégleges20080306alapok 2" xfId="361" xr:uid="{00000000-0005-0000-0000-000068010000}"/>
    <cellStyle name="_2008KVIvégleges20080306alapok_PH KVI 2014 KV 2014 02 20 elfogadott TEST2" xfId="362" xr:uid="{00000000-0005-0000-0000-000069010000}"/>
    <cellStyle name="_2008KVIvégleges20080306alapok_TartalékKötvényLekötésekEgyebek2014" xfId="363" xr:uid="{00000000-0005-0000-0000-00006A010000}"/>
    <cellStyle name="_2009.évi első rendelet-módosítás" xfId="364" xr:uid="{00000000-0005-0000-0000-00006B010000}"/>
    <cellStyle name="_2009.évi első rendelet-módosítás_1" xfId="365" xr:uid="{00000000-0005-0000-0000-00006C010000}"/>
    <cellStyle name="_2009.évi első rendelet-módosítás_1_TartalékKötvényLekötésekEgyebek2014" xfId="366" xr:uid="{00000000-0005-0000-0000-00006D010000}"/>
    <cellStyle name="_2009.évi első rendelet-módosítás_2" xfId="367" xr:uid="{00000000-0005-0000-0000-00006E010000}"/>
    <cellStyle name="_2009.évi első rendelet-módosítás_2_TartalékKötvényLekötésekEgyebek2014" xfId="368" xr:uid="{00000000-0005-0000-0000-00006F010000}"/>
    <cellStyle name="_2009.évi első rendelet-módosítás_3" xfId="369" xr:uid="{00000000-0005-0000-0000-000070010000}"/>
    <cellStyle name="_2009.évi első rendelet-módosítás_3_TartalékKötvényLekötésekEgyebek2014" xfId="370" xr:uid="{00000000-0005-0000-0000-000071010000}"/>
    <cellStyle name="_2009.évi első rendelet-módosítás_4" xfId="371" xr:uid="{00000000-0005-0000-0000-000072010000}"/>
    <cellStyle name="_2009.évi első rendelet-módosítás_4_TartalékKötvényLekötésekEgyebek2014" xfId="372" xr:uid="{00000000-0005-0000-0000-000073010000}"/>
    <cellStyle name="_2009.évi első rendelet-módosítás_TartalékKötvényLekötésekEgyebek2014" xfId="373" xr:uid="{00000000-0005-0000-0000-000074010000}"/>
    <cellStyle name="_2009.évi harmadik rendelet-módosítás" xfId="374" xr:uid="{00000000-0005-0000-0000-000075010000}"/>
    <cellStyle name="_2009.évi harmadik rendelet-módosítás_1" xfId="375" xr:uid="{00000000-0005-0000-0000-000076010000}"/>
    <cellStyle name="_2009.évi harmadik rendelet-módosítás_1_TartalékKötvényLekötésekEgyebek2014" xfId="376" xr:uid="{00000000-0005-0000-0000-000077010000}"/>
    <cellStyle name="_2009.évi harmadik rendelet-módosítás_2" xfId="377" xr:uid="{00000000-0005-0000-0000-000078010000}"/>
    <cellStyle name="_2009.évi harmadik rendelet-módosítás_2_TartalékKötvényLekötésekEgyebek2014" xfId="378" xr:uid="{00000000-0005-0000-0000-000079010000}"/>
    <cellStyle name="_2009.évi harmadik rendelet-módosítás_3" xfId="379" xr:uid="{00000000-0005-0000-0000-00007A010000}"/>
    <cellStyle name="_2009.évi harmadik rendelet-módosítás_3_TartalékKötvényLekötésekEgyebek2014" xfId="380" xr:uid="{00000000-0005-0000-0000-00007B010000}"/>
    <cellStyle name="_2009.évi harmadik rendelet-módosítás_TartalékKötvényLekötésekEgyebek2014" xfId="381" xr:uid="{00000000-0005-0000-0000-00007C010000}"/>
    <cellStyle name="_2009.évi második rendelet-módosítás" xfId="382" xr:uid="{00000000-0005-0000-0000-00007D010000}"/>
    <cellStyle name="_2009.évi második rendelet-módosítás intézményi" xfId="383" xr:uid="{00000000-0005-0000-0000-00007E010000}"/>
    <cellStyle name="_2009.évi második rendelet-módosítás intézményi_1" xfId="384" xr:uid="{00000000-0005-0000-0000-00007F010000}"/>
    <cellStyle name="_2009.évi második rendelet-módosítás intézményi_1_TartalékKötvényLekötésekEgyebek2014" xfId="385" xr:uid="{00000000-0005-0000-0000-000080010000}"/>
    <cellStyle name="_2009.évi második rendelet-módosítás intézményi_2" xfId="386" xr:uid="{00000000-0005-0000-0000-000081010000}"/>
    <cellStyle name="_2009.évi második rendelet-módosítás intézményi_2_TartalékKötvényLekötésekEgyebek2014" xfId="387" xr:uid="{00000000-0005-0000-0000-000082010000}"/>
    <cellStyle name="_2009.évi második rendelet-módosítás intézményi_3" xfId="388" xr:uid="{00000000-0005-0000-0000-000083010000}"/>
    <cellStyle name="_2009.évi második rendelet-módosítás intézményi_3_TartalékKötvényLekötésekEgyebek2014" xfId="389" xr:uid="{00000000-0005-0000-0000-000084010000}"/>
    <cellStyle name="_2009.évi második rendelet-módosítás intézményi_TartalékKötvényLekötésekEgyebek2014" xfId="390" xr:uid="{00000000-0005-0000-0000-000085010000}"/>
    <cellStyle name="_2009.évi második rendelet-módosítás_1" xfId="391" xr:uid="{00000000-0005-0000-0000-000086010000}"/>
    <cellStyle name="_2009.évi második rendelet-módosítás_1_TartalékKötvényLekötésekEgyebek2014" xfId="392" xr:uid="{00000000-0005-0000-0000-000087010000}"/>
    <cellStyle name="_2009.évi második rendelet-módosítás_2" xfId="393" xr:uid="{00000000-0005-0000-0000-000088010000}"/>
    <cellStyle name="_2009.évi második rendelet-módosítás_2_TartalékKötvényLekötésekEgyebek2014" xfId="394" xr:uid="{00000000-0005-0000-0000-000089010000}"/>
    <cellStyle name="_2009.évi második rendelet-módosítás_3" xfId="395" xr:uid="{00000000-0005-0000-0000-00008A010000}"/>
    <cellStyle name="_2009.évi második rendelet-módosítás_3_TartalékKötvényLekötésekEgyebek2014" xfId="396" xr:uid="{00000000-0005-0000-0000-00008B010000}"/>
    <cellStyle name="_2009.évi második rendelet-módosítás_4" xfId="397" xr:uid="{00000000-0005-0000-0000-00008C010000}"/>
    <cellStyle name="_2009.évi második rendelet-módosítás_4_TartalékKötvényLekötésekEgyebek2014" xfId="398" xr:uid="{00000000-0005-0000-0000-00008D010000}"/>
    <cellStyle name="_2009.évi második rendelet-módosítás_TartalékKötvényLekötésekEgyebek2014" xfId="399" xr:uid="{00000000-0005-0000-0000-00008E010000}"/>
    <cellStyle name="_2009KVIvéglegesküld" xfId="400" xr:uid="{00000000-0005-0000-0000-00008F010000}"/>
    <cellStyle name="_2009KVIvéglegesküld_TartalékKötvényLekötésekEgyebek2014" xfId="401" xr:uid="{00000000-0005-0000-0000-000090010000}"/>
    <cellStyle name="_2010. évi ötödik rendelet-módosítás küld" xfId="402" xr:uid="{00000000-0005-0000-0000-000091010000}"/>
    <cellStyle name="_2010. évi ötödik rendelet-módosítás küld_1" xfId="403" xr:uid="{00000000-0005-0000-0000-000092010000}"/>
    <cellStyle name="_2010. évi ötödik rendelet-módosítás küld_1_TartalékKötvényLekötésekEgyebek2014" xfId="404" xr:uid="{00000000-0005-0000-0000-000093010000}"/>
    <cellStyle name="_2010. évi ötödik rendelet-módosítás küld_2" xfId="405" xr:uid="{00000000-0005-0000-0000-000094010000}"/>
    <cellStyle name="_2010. évi ötödik rendelet-módosítás küld_2_TartalékKötvényLekötésekEgyebek2014" xfId="406" xr:uid="{00000000-0005-0000-0000-000095010000}"/>
    <cellStyle name="_2010. évi ötödik rendelet-módosítás küld_3" xfId="407" xr:uid="{00000000-0005-0000-0000-000096010000}"/>
    <cellStyle name="_2010. évi ötödik rendelet-módosítás küld_3_TartalékKötvényLekötésekEgyebek2014" xfId="408" xr:uid="{00000000-0005-0000-0000-000097010000}"/>
    <cellStyle name="_2010. évi ötödik rendelet-módosítás küld_4" xfId="409" xr:uid="{00000000-0005-0000-0000-000098010000}"/>
    <cellStyle name="_2010. évi ötödik rendelet-módosítás küld_4_TartalékKötvényLekötésekEgyebek2014" xfId="410" xr:uid="{00000000-0005-0000-0000-000099010000}"/>
    <cellStyle name="_2010. évi ötödik rendelet-módosítás küld_TartalékKötvényLekötésekEgyebek2014" xfId="411" xr:uid="{00000000-0005-0000-0000-00009A010000}"/>
    <cellStyle name="_2010.évi első rendelet-módosítás" xfId="412" xr:uid="{00000000-0005-0000-0000-00009B010000}"/>
    <cellStyle name="_2010.évi első rendelet-módosítás_1" xfId="413" xr:uid="{00000000-0005-0000-0000-00009C010000}"/>
    <cellStyle name="_2010.évi első rendelet-módosítás_1_TartalékKötvényLekötésekEgyebek2014" xfId="414" xr:uid="{00000000-0005-0000-0000-00009D010000}"/>
    <cellStyle name="_2010.évi első rendelet-módosítás_2" xfId="415" xr:uid="{00000000-0005-0000-0000-00009E010000}"/>
    <cellStyle name="_2010.évi első rendelet-módosítás_2_TartalékKötvényLekötésekEgyebek2014" xfId="416" xr:uid="{00000000-0005-0000-0000-00009F010000}"/>
    <cellStyle name="_2010.évi első rendelet-módosítás_3" xfId="417" xr:uid="{00000000-0005-0000-0000-0000A0010000}"/>
    <cellStyle name="_2010.évi első rendelet-módosítás_3_TartalékKötvényLekötésekEgyebek2014" xfId="418" xr:uid="{00000000-0005-0000-0000-0000A1010000}"/>
    <cellStyle name="_2010.évi első rendelet-módosítás_TartalékKötvényLekötésekEgyebek2014" xfId="419" xr:uid="{00000000-0005-0000-0000-0000A2010000}"/>
    <cellStyle name="_2010.évi harmadik rendelet-módosítás" xfId="420" xr:uid="{00000000-0005-0000-0000-0000A3010000}"/>
    <cellStyle name="_2010.évi harmadik rendelet-módosítás_1" xfId="421" xr:uid="{00000000-0005-0000-0000-0000A4010000}"/>
    <cellStyle name="_2010.évi harmadik rendelet-módosítás_1_TartalékKötvényLekötésekEgyebek2014" xfId="422" xr:uid="{00000000-0005-0000-0000-0000A5010000}"/>
    <cellStyle name="_2010.évi harmadik rendelet-módosítás_2" xfId="423" xr:uid="{00000000-0005-0000-0000-0000A6010000}"/>
    <cellStyle name="_2010.évi harmadik rendelet-módosítás_2_TartalékKötvényLekötésekEgyebek2014" xfId="424" xr:uid="{00000000-0005-0000-0000-0000A7010000}"/>
    <cellStyle name="_2010.évi harmadik rendelet-módosítás_3" xfId="425" xr:uid="{00000000-0005-0000-0000-0000A8010000}"/>
    <cellStyle name="_2010.évi harmadik rendelet-módosítás_3_TartalékKötvényLekötésekEgyebek2014" xfId="426" xr:uid="{00000000-0005-0000-0000-0000A9010000}"/>
    <cellStyle name="_2010.évi harmadik rendelet-módosítás_TartalékKötvényLekötésekEgyebek2014" xfId="427" xr:uid="{00000000-0005-0000-0000-0000AA010000}"/>
    <cellStyle name="_2010.évi második rendelet-módosítás küld" xfId="428" xr:uid="{00000000-0005-0000-0000-0000AB010000}"/>
    <cellStyle name="_2010.évi második rendelet-módosítás küld_1" xfId="429" xr:uid="{00000000-0005-0000-0000-0000AC010000}"/>
    <cellStyle name="_2010.évi második rendelet-módosítás küld_1_TartalékKötvényLekötésekEgyebek2014" xfId="430" xr:uid="{00000000-0005-0000-0000-0000AD010000}"/>
    <cellStyle name="_2010.évi második rendelet-módosítás küld_2" xfId="431" xr:uid="{00000000-0005-0000-0000-0000AE010000}"/>
    <cellStyle name="_2010.évi második rendelet-módosítás küld_2_TartalékKötvényLekötésekEgyebek2014" xfId="432" xr:uid="{00000000-0005-0000-0000-0000AF010000}"/>
    <cellStyle name="_2010.évi második rendelet-módosítás küld_3" xfId="433" xr:uid="{00000000-0005-0000-0000-0000B0010000}"/>
    <cellStyle name="_2010.évi második rendelet-módosítás küld_3_TartalékKötvényLekötésekEgyebek2014" xfId="434" xr:uid="{00000000-0005-0000-0000-0000B1010000}"/>
    <cellStyle name="_2010.évi második rendelet-módosítás küld_TartalékKötvényLekötésekEgyebek2014" xfId="435" xr:uid="{00000000-0005-0000-0000-0000B2010000}"/>
    <cellStyle name="_2010FELBE" xfId="436" xr:uid="{00000000-0005-0000-0000-0000B3010000}"/>
    <cellStyle name="_2010FELBE_1" xfId="437" xr:uid="{00000000-0005-0000-0000-0000B4010000}"/>
    <cellStyle name="_2010FELBE_1_TartalékKötvényLekötésekEgyebek2014" xfId="438" xr:uid="{00000000-0005-0000-0000-0000B5010000}"/>
    <cellStyle name="_2010FELBE_TartalékKötvényLekötésekEgyebek2014" xfId="439" xr:uid="{00000000-0005-0000-0000-0000B6010000}"/>
    <cellStyle name="_2010FELBEküld" xfId="440" xr:uid="{00000000-0005-0000-0000-0000B7010000}"/>
    <cellStyle name="_2010FELBEküld_1" xfId="441" xr:uid="{00000000-0005-0000-0000-0000B8010000}"/>
    <cellStyle name="_2010FELBEküld_1_TartalékKötvényLekötésekEgyebek2014" xfId="442" xr:uid="{00000000-0005-0000-0000-0000B9010000}"/>
    <cellStyle name="_2010FELBEküld_TartalékKötvényLekötésekEgyebek2014" xfId="443" xr:uid="{00000000-0005-0000-0000-0000BA010000}"/>
    <cellStyle name="_2010háromnegyedBesz küld" xfId="444" xr:uid="{00000000-0005-0000-0000-0000BB010000}"/>
    <cellStyle name="_2010háromnegyedBesz küld_1" xfId="445" xr:uid="{00000000-0005-0000-0000-0000BC010000}"/>
    <cellStyle name="_2010háromnegyedBesz küld_1_TartalékKötvényLekötésekEgyebek2014" xfId="446" xr:uid="{00000000-0005-0000-0000-0000BD010000}"/>
    <cellStyle name="_2010háromnegyedBesz küld_TartalékKötvényLekötésekEgyebek2014" xfId="447" xr:uid="{00000000-0005-0000-0000-0000BE010000}"/>
    <cellStyle name="_2010KVI_végleges küld" xfId="448" xr:uid="{00000000-0005-0000-0000-0000BF010000}"/>
    <cellStyle name="_2010KVI_végleges küld_TartalékKötvényLekötésekEgyebek2014" xfId="449" xr:uid="{00000000-0005-0000-0000-0000C0010000}"/>
    <cellStyle name="_2011 háromnegyed besz küld" xfId="450" xr:uid="{00000000-0005-0000-0000-0000C1010000}"/>
    <cellStyle name="_2011 háromnegyed besz küld_1" xfId="451" xr:uid="{00000000-0005-0000-0000-0000C2010000}"/>
    <cellStyle name="_2011 háromnegyed besz küld_1_TartalékKötvényLekötésekEgyebek2014" xfId="452" xr:uid="{00000000-0005-0000-0000-0000C3010000}"/>
    <cellStyle name="_2011 háromnegyed besz küld_TartalékKötvényLekötésekEgyebek2014" xfId="453" xr:uid="{00000000-0005-0000-0000-0000C4010000}"/>
    <cellStyle name="_2011. évi második rendelet-módosítás" xfId="454" xr:uid="{00000000-0005-0000-0000-0000C5010000}"/>
    <cellStyle name="_2011. évi második rendelet-módosítás_1" xfId="455" xr:uid="{00000000-0005-0000-0000-0000C6010000}"/>
    <cellStyle name="_2011. évi második rendelet-módosítás_1_TartalékKötvényLekötésekEgyebek2014" xfId="456" xr:uid="{00000000-0005-0000-0000-0000C7010000}"/>
    <cellStyle name="_2011. évi második rendelet-módosítás_2" xfId="457" xr:uid="{00000000-0005-0000-0000-0000C8010000}"/>
    <cellStyle name="_2011. évi második rendelet-módosítás_2_TartalékKötvényLekötésekEgyebek2014" xfId="458" xr:uid="{00000000-0005-0000-0000-0000C9010000}"/>
    <cellStyle name="_2011. évi második rendelet-módosítás_3" xfId="459" xr:uid="{00000000-0005-0000-0000-0000CA010000}"/>
    <cellStyle name="_2011. évi második rendelet-módosítás_3_TartalékKötvényLekötésekEgyebek2014" xfId="460" xr:uid="{00000000-0005-0000-0000-0000CB010000}"/>
    <cellStyle name="_2011. évi második rendelet-módosítás_TartalékKötvényLekötésekEgyebek2014" xfId="461" xr:uid="{00000000-0005-0000-0000-0000CC010000}"/>
    <cellStyle name="_2011FELBEküld" xfId="462" xr:uid="{00000000-0005-0000-0000-0000CD010000}"/>
    <cellStyle name="_2011FELBEküld_1" xfId="463" xr:uid="{00000000-0005-0000-0000-0000CE010000}"/>
    <cellStyle name="_2011FELBEküld_1_2011besz" xfId="464" xr:uid="{00000000-0005-0000-0000-0000CF010000}"/>
    <cellStyle name="_2011FELBEküld_1_2011besz_TartalékKötvényLekötésekEgyebek2014" xfId="465" xr:uid="{00000000-0005-0000-0000-0000D0010000}"/>
    <cellStyle name="_2011FELBEküld_1_Kötvényből megvalósúló feladatok 2008-tól Ágika 2012 04 11" xfId="466" xr:uid="{00000000-0005-0000-0000-0000D1010000}"/>
    <cellStyle name="_2011FELBEküld_1_Kötvényből megvalósúló feladatok 2008-tól Ágika 2012 04 11_TartalékKötvényLekötésekEgyebek2014" xfId="467" xr:uid="{00000000-0005-0000-0000-0000D2010000}"/>
    <cellStyle name="_2011FELBEküld_1_Kötvényből megvalósúló feladatok 2008-tól Ágika 2013 03 20" xfId="468" xr:uid="{00000000-0005-0000-0000-0000D3010000}"/>
    <cellStyle name="_2011FELBEküld_1_Kötvényből megvalósúló feladatok 2008-tól Ágika 2013 03 20_TartalékKötvényLekötésekEgyebek2014" xfId="469" xr:uid="{00000000-0005-0000-0000-0000D4010000}"/>
    <cellStyle name="_2011FELBEküld_1_Kötvényből megvalósúló feladatok 2008-tól Ágika 2014 01 15" xfId="470" xr:uid="{00000000-0005-0000-0000-0000D5010000}"/>
    <cellStyle name="_2011FELBEküld_1_TartalékKötvényLekötésekEgyebek2014" xfId="471" xr:uid="{00000000-0005-0000-0000-0000D6010000}"/>
    <cellStyle name="_2011FELBEküld_TartalékKötvényLekötésekEgyebek2014" xfId="472" xr:uid="{00000000-0005-0000-0000-0000D7010000}"/>
    <cellStyle name="_2011KVI     2011 03 10" xfId="473" xr:uid="{00000000-0005-0000-0000-0000D8010000}"/>
    <cellStyle name="_2011KVI     2011 03 10_TartalékKötvényLekötésekEgyebek2014" xfId="474" xr:uid="{00000000-0005-0000-0000-0000D9010000}"/>
    <cellStyle name="_34BESZ2005" xfId="475" xr:uid="{00000000-0005-0000-0000-0000DA010000}"/>
    <cellStyle name="_34BESZ2005_1" xfId="476" xr:uid="{00000000-0005-0000-0000-0000DB010000}"/>
    <cellStyle name="_34BESZ2005_1 2" xfId="477" xr:uid="{00000000-0005-0000-0000-0000DC010000}"/>
    <cellStyle name="_34BESZ2005_1 3" xfId="478" xr:uid="{00000000-0005-0000-0000-0000DD010000}"/>
    <cellStyle name="_34BESZ2005_1 3 2" xfId="479" xr:uid="{00000000-0005-0000-0000-0000DE010000}"/>
    <cellStyle name="_34BESZ2005_1 4" xfId="480" xr:uid="{00000000-0005-0000-0000-0000DF010000}"/>
    <cellStyle name="_34BESZ2005_1 5" xfId="481" xr:uid="{00000000-0005-0000-0000-0000E0010000}"/>
    <cellStyle name="_34BESZ2005_1 5 2" xfId="482" xr:uid="{00000000-0005-0000-0000-0000E1010000}"/>
    <cellStyle name="_34BESZ2005_1_TartalékKötvényLekötésekEgyebek2014" xfId="483" xr:uid="{00000000-0005-0000-0000-0000E2010000}"/>
    <cellStyle name="_34BESZ2005_TartalékKötvényLekötésekEgyebek2014" xfId="484" xr:uid="{00000000-0005-0000-0000-0000E3010000}"/>
    <cellStyle name="_34BESZ2006" xfId="485" xr:uid="{00000000-0005-0000-0000-0000E4010000}"/>
    <cellStyle name="_34BESZ2006 2" xfId="486" xr:uid="{00000000-0005-0000-0000-0000E5010000}"/>
    <cellStyle name="_34BESZ2006 3" xfId="487" xr:uid="{00000000-0005-0000-0000-0000E6010000}"/>
    <cellStyle name="_34BESZ2006 3 2" xfId="488" xr:uid="{00000000-0005-0000-0000-0000E7010000}"/>
    <cellStyle name="_34BESZ2006 4" xfId="489" xr:uid="{00000000-0005-0000-0000-0000E8010000}"/>
    <cellStyle name="_34BESZ2006 5" xfId="490" xr:uid="{00000000-0005-0000-0000-0000E9010000}"/>
    <cellStyle name="_34BESZ2006 5 2" xfId="491" xr:uid="{00000000-0005-0000-0000-0000EA010000}"/>
    <cellStyle name="_34BESZ2006_1" xfId="492" xr:uid="{00000000-0005-0000-0000-0000EB010000}"/>
    <cellStyle name="_34BESZ2006_1_TartalékKötvényLekötésekEgyebek2014" xfId="493" xr:uid="{00000000-0005-0000-0000-0000EC010000}"/>
    <cellStyle name="_34BESZ2006_2" xfId="494" xr:uid="{00000000-0005-0000-0000-0000ED010000}"/>
    <cellStyle name="_34BESZ2006_2 2" xfId="495" xr:uid="{00000000-0005-0000-0000-0000EE010000}"/>
    <cellStyle name="_34BESZ2006_2_PH KVI 2014 KV 2014 02 20 elfogadott TEST2" xfId="496" xr:uid="{00000000-0005-0000-0000-0000EF010000}"/>
    <cellStyle name="_34BESZ2006_2_TartalékKötvényLekötésekEgyebek2014" xfId="497" xr:uid="{00000000-0005-0000-0000-0000F0010000}"/>
    <cellStyle name="_34BESZ2006_TartalékKötvényLekötésekEgyebek2014" xfId="498" xr:uid="{00000000-0005-0000-0000-0000F1010000}"/>
    <cellStyle name="_34BESZ2006bőv" xfId="499" xr:uid="{00000000-0005-0000-0000-0000F2010000}"/>
    <cellStyle name="_34BESZ2006bőv_1" xfId="500" xr:uid="{00000000-0005-0000-0000-0000F3010000}"/>
    <cellStyle name="_34BESZ2006bőv_1 2" xfId="501" xr:uid="{00000000-0005-0000-0000-0000F4010000}"/>
    <cellStyle name="_34BESZ2006bőv_1_PH KVI 2014 KV 2014 02 20 elfogadott TEST2" xfId="502" xr:uid="{00000000-0005-0000-0000-0000F5010000}"/>
    <cellStyle name="_34BESZ2006bőv_1_TartalékKötvényLekötésekEgyebek2014" xfId="503" xr:uid="{00000000-0005-0000-0000-0000F6010000}"/>
    <cellStyle name="_34BESZ2006bőv_TartalékKötvényLekötésekEgyebek2014" xfId="504" xr:uid="{00000000-0005-0000-0000-0000F7010000}"/>
    <cellStyle name="_34BESZ2006bőv1" xfId="505" xr:uid="{00000000-0005-0000-0000-0000F8010000}"/>
    <cellStyle name="_34BESZ2006bőv1_1" xfId="506" xr:uid="{00000000-0005-0000-0000-0000F9010000}"/>
    <cellStyle name="_34BESZ2006bőv1_1 2" xfId="507" xr:uid="{00000000-0005-0000-0000-0000FA010000}"/>
    <cellStyle name="_34BESZ2006bőv1_1 3" xfId="508" xr:uid="{00000000-0005-0000-0000-0000FB010000}"/>
    <cellStyle name="_34BESZ2006bőv1_1 3 2" xfId="509" xr:uid="{00000000-0005-0000-0000-0000FC010000}"/>
    <cellStyle name="_34BESZ2006bőv1_1 4" xfId="510" xr:uid="{00000000-0005-0000-0000-0000FD010000}"/>
    <cellStyle name="_34BESZ2006bőv1_1 5" xfId="511" xr:uid="{00000000-0005-0000-0000-0000FE010000}"/>
    <cellStyle name="_34BESZ2006bőv1_1 5 2" xfId="512" xr:uid="{00000000-0005-0000-0000-0000FF010000}"/>
    <cellStyle name="_34BESZ2006bőv1_1_Munkafüzet2" xfId="513" xr:uid="{00000000-0005-0000-0000-000000020000}"/>
    <cellStyle name="_34BESZ2006bőv1_1_Munkafüzet2 2" xfId="514" xr:uid="{00000000-0005-0000-0000-000001020000}"/>
    <cellStyle name="_34BESZ2006bőv1_1_Munkafüzet2_PH KVI 2014 KV 2014 02 20 elfogadott TEST2" xfId="515" xr:uid="{00000000-0005-0000-0000-000002020000}"/>
    <cellStyle name="_34BESZ2006bőv1_1_Munkafüzet2_TartalékKötvényLekötésekEgyebek2014" xfId="516" xr:uid="{00000000-0005-0000-0000-000003020000}"/>
    <cellStyle name="_34BESZ2006bőv1_1_TartalékKötvényLekötésekEgyebek2014" xfId="517" xr:uid="{00000000-0005-0000-0000-000004020000}"/>
    <cellStyle name="_34BESZ2006bőv1_TartalékKötvényLekötésekEgyebek2014" xfId="518" xr:uid="{00000000-0005-0000-0000-000005020000}"/>
    <cellStyle name="_34BESZ2006otthon" xfId="519" xr:uid="{00000000-0005-0000-0000-000006020000}"/>
    <cellStyle name="_34BESZ2006otthon 2" xfId="520" xr:uid="{00000000-0005-0000-0000-000007020000}"/>
    <cellStyle name="_34BESZ2006otthon 3" xfId="521" xr:uid="{00000000-0005-0000-0000-000008020000}"/>
    <cellStyle name="_34BESZ2006otthon 3 2" xfId="522" xr:uid="{00000000-0005-0000-0000-000009020000}"/>
    <cellStyle name="_34BESZ2006otthon 4" xfId="523" xr:uid="{00000000-0005-0000-0000-00000A020000}"/>
    <cellStyle name="_34BESZ2006otthon 5" xfId="524" xr:uid="{00000000-0005-0000-0000-00000B020000}"/>
    <cellStyle name="_34BESZ2006otthon 5 2" xfId="525" xr:uid="{00000000-0005-0000-0000-00000C020000}"/>
    <cellStyle name="_34BESZ2006otthon_1" xfId="526" xr:uid="{00000000-0005-0000-0000-00000D020000}"/>
    <cellStyle name="_34BESZ2006otthon_1_TartalékKötvényLekötésekEgyebek2014" xfId="527" xr:uid="{00000000-0005-0000-0000-00000E020000}"/>
    <cellStyle name="_34BESZ2006otthon_TartalékKötvényLekötésekEgyebek2014" xfId="528" xr:uid="{00000000-0005-0000-0000-00000F020000}"/>
    <cellStyle name="_alapokmányok" xfId="529" xr:uid="{00000000-0005-0000-0000-000010020000}"/>
    <cellStyle name="_alapokmányok 2" xfId="530" xr:uid="{00000000-0005-0000-0000-000011020000}"/>
    <cellStyle name="_alapokmányok_PH KVI 2014 KV 2014 02 20 elfogadott TEST2" xfId="531" xr:uid="{00000000-0005-0000-0000-000012020000}"/>
    <cellStyle name="_alapokmányok_TartalékKötvényLekötésekEgyebek2014" xfId="532" xr:uid="{00000000-0005-0000-0000-000013020000}"/>
    <cellStyle name="_EUs pályázatok intézmények felé" xfId="533" xr:uid="{00000000-0005-0000-0000-000014020000}"/>
    <cellStyle name="_EUs pályázatok intézmények felé_TartalékKötvényLekötésekEgyebek2014" xfId="534" xr:uid="{00000000-0005-0000-0000-000015020000}"/>
    <cellStyle name="_Kötvény törlesztés éls kamat alakulása" xfId="535" xr:uid="{00000000-0005-0000-0000-000016020000}"/>
    <cellStyle name="_Kötvény törlesztés éls kamat alakulása_TartalékKötvényLekötésekEgyebek2014" xfId="536" xr:uid="{00000000-0005-0000-0000-000017020000}"/>
    <cellStyle name="_kötvénylekötés és kamatbevétel" xfId="537" xr:uid="{00000000-0005-0000-0000-000018020000}"/>
    <cellStyle name="_kötvénylekötés és kamatbevétel_TartalékKötvényLekötésekEgyebek2014" xfId="538" xr:uid="{00000000-0005-0000-0000-000019020000}"/>
    <cellStyle name="_Másolat eredetije2006.évi harmadik rendelet-módosításO" xfId="539" xr:uid="{00000000-0005-0000-0000-00001A020000}"/>
    <cellStyle name="_Másolat eredetije2006.évi harmadik rendelet-módosításO_1" xfId="540" xr:uid="{00000000-0005-0000-0000-00001B020000}"/>
    <cellStyle name="_Másolat eredetije2006.évi harmadik rendelet-módosításO_1_TartalékKötvényLekötésekEgyebek2014" xfId="541" xr:uid="{00000000-0005-0000-0000-00001C020000}"/>
    <cellStyle name="_Másolat eredetije2006.évi harmadik rendelet-módosításO_2" xfId="542" xr:uid="{00000000-0005-0000-0000-00001D020000}"/>
    <cellStyle name="_Másolat eredetije2006.évi harmadik rendelet-módosításO_2_TartalékKötvényLekötésekEgyebek2014" xfId="543" xr:uid="{00000000-0005-0000-0000-00001E020000}"/>
    <cellStyle name="_Másolat eredetije2006.évi harmadik rendelet-módosításO_3" xfId="544" xr:uid="{00000000-0005-0000-0000-00001F020000}"/>
    <cellStyle name="_Másolat eredetije2006.évi harmadik rendelet-módosításO_3_TartalékKötvényLekötésekEgyebek2014" xfId="545" xr:uid="{00000000-0005-0000-0000-000020020000}"/>
    <cellStyle name="_Másolat eredetije2006.évi harmadik rendelet-módosításO_4" xfId="546" xr:uid="{00000000-0005-0000-0000-000021020000}"/>
    <cellStyle name="_Másolat eredetije2006.évi harmadik rendelet-módosításO_4_TartalékKötvényLekötésekEgyebek2014" xfId="547" xr:uid="{00000000-0005-0000-0000-000022020000}"/>
    <cellStyle name="_Másolat eredetije2006.évi harmadik rendelet-módosításO_TartalékKötvényLekötésekEgyebek2014" xfId="548" xr:uid="{00000000-0005-0000-0000-000023020000}"/>
    <cellStyle name="_Munkafüzet2" xfId="549" xr:uid="{00000000-0005-0000-0000-000024020000}"/>
    <cellStyle name="_Munkafüzet2_TartalékKötvényLekötésekEgyebek2014" xfId="550" xr:uid="{00000000-0005-0000-0000-000025020000}"/>
    <cellStyle name="_TÁMOP félévesGesz" xfId="551" xr:uid="{00000000-0005-0000-0000-000026020000}"/>
    <cellStyle name="_TÁMOP félévesGesz_TartalékKötvényLekötésekEgyebek2014" xfId="552" xr:uid="{00000000-0005-0000-0000-000027020000}"/>
    <cellStyle name="_TartalékKötvényLekötésekEgyebek2011" xfId="553" xr:uid="{00000000-0005-0000-0000-000028020000}"/>
    <cellStyle name="_TartalékKötvényLekötésekEgyebek2011_TartalékKötvényLekötésekEgyebek2014" xfId="554" xr:uid="{00000000-0005-0000-0000-000029020000}"/>
    <cellStyle name="_TEST1" xfId="555" xr:uid="{00000000-0005-0000-0000-00002A020000}"/>
    <cellStyle name="_TEST1 2" xfId="556" xr:uid="{00000000-0005-0000-0000-00002B020000}"/>
    <cellStyle name="_TEST1 3" xfId="557" xr:uid="{00000000-0005-0000-0000-00002C020000}"/>
    <cellStyle name="_TEST1 3 2" xfId="558" xr:uid="{00000000-0005-0000-0000-00002D020000}"/>
    <cellStyle name="_TEST1 4" xfId="559" xr:uid="{00000000-0005-0000-0000-00002E020000}"/>
    <cellStyle name="_TEST1 5" xfId="560" xr:uid="{00000000-0005-0000-0000-00002F020000}"/>
    <cellStyle name="_TEST1 5 2" xfId="561" xr:uid="{00000000-0005-0000-0000-000030020000}"/>
    <cellStyle name="_TEST1_1" xfId="562" xr:uid="{00000000-0005-0000-0000-000031020000}"/>
    <cellStyle name="_TEST1_1_TartalékKötvényLekötésekEgyebek2014" xfId="563" xr:uid="{00000000-0005-0000-0000-000032020000}"/>
    <cellStyle name="_TEST1_TartalékKötvényLekötésekEgyebek2014" xfId="564" xr:uid="{00000000-0005-0000-0000-000033020000}"/>
    <cellStyle name="_TEST2" xfId="565" xr:uid="{00000000-0005-0000-0000-000034020000}"/>
    <cellStyle name="_TEST2 2" xfId="566" xr:uid="{00000000-0005-0000-0000-000035020000}"/>
    <cellStyle name="_TEST2 3" xfId="567" xr:uid="{00000000-0005-0000-0000-000036020000}"/>
    <cellStyle name="_TEST2 3 2" xfId="568" xr:uid="{00000000-0005-0000-0000-000037020000}"/>
    <cellStyle name="_TEST2 4" xfId="569" xr:uid="{00000000-0005-0000-0000-000038020000}"/>
    <cellStyle name="_TEST2 5" xfId="570" xr:uid="{00000000-0005-0000-0000-000039020000}"/>
    <cellStyle name="_TEST2 5 2" xfId="571" xr:uid="{00000000-0005-0000-0000-00003A020000}"/>
    <cellStyle name="_TEST2_1" xfId="572" xr:uid="{00000000-0005-0000-0000-00003B020000}"/>
    <cellStyle name="_TEST2_1_TartalékKötvényLekötésekEgyebek2014" xfId="573" xr:uid="{00000000-0005-0000-0000-00003C020000}"/>
    <cellStyle name="_TEST2_2" xfId="574" xr:uid="{00000000-0005-0000-0000-00003D020000}"/>
    <cellStyle name="_TEST2_2 2" xfId="575" xr:uid="{00000000-0005-0000-0000-00003E020000}"/>
    <cellStyle name="_TEST2_2_PH KVI 2014 KV 2014 02 20 elfogadott TEST2" xfId="576" xr:uid="{00000000-0005-0000-0000-00003F020000}"/>
    <cellStyle name="_TEST2_2_TartalékKötvényLekötésekEgyebek2014" xfId="577" xr:uid="{00000000-0005-0000-0000-000040020000}"/>
    <cellStyle name="_TEST2_TartalékKötvényLekötésekEgyebek2014" xfId="578" xr:uid="{00000000-0005-0000-0000-000041020000}"/>
    <cellStyle name="_TEST3" xfId="579" xr:uid="{00000000-0005-0000-0000-000042020000}"/>
    <cellStyle name="_TEST3 2" xfId="580" xr:uid="{00000000-0005-0000-0000-000043020000}"/>
    <cellStyle name="_TEST3 3" xfId="581" xr:uid="{00000000-0005-0000-0000-000044020000}"/>
    <cellStyle name="_TEST3 3 2" xfId="582" xr:uid="{00000000-0005-0000-0000-000045020000}"/>
    <cellStyle name="_TEST3 4" xfId="583" xr:uid="{00000000-0005-0000-0000-000046020000}"/>
    <cellStyle name="_TEST3 5" xfId="584" xr:uid="{00000000-0005-0000-0000-000047020000}"/>
    <cellStyle name="_TEST3 5 2" xfId="585" xr:uid="{00000000-0005-0000-0000-000048020000}"/>
    <cellStyle name="_TEST3_1" xfId="586" xr:uid="{00000000-0005-0000-0000-000049020000}"/>
    <cellStyle name="_TEST3_1_TartalékKötvényLekötésekEgyebek2014" xfId="587" xr:uid="{00000000-0005-0000-0000-00004A020000}"/>
    <cellStyle name="_TEST3_TartalékKötvényLekötésekEgyebek2014" xfId="588" xr:uid="{00000000-0005-0000-0000-00004B020000}"/>
    <cellStyle name="_TEST3V" xfId="589" xr:uid="{00000000-0005-0000-0000-00004C020000}"/>
    <cellStyle name="_TEST3V_1" xfId="590" xr:uid="{00000000-0005-0000-0000-00004D020000}"/>
    <cellStyle name="_TEST3V_1_TartalékKötvényLekötésekEgyebek2014" xfId="591" xr:uid="{00000000-0005-0000-0000-00004E020000}"/>
    <cellStyle name="_TEST3V_2" xfId="592" xr:uid="{00000000-0005-0000-0000-00004F020000}"/>
    <cellStyle name="_TEST3V_2 2" xfId="593" xr:uid="{00000000-0005-0000-0000-000050020000}"/>
    <cellStyle name="_TEST3V_2_PH KVI 2014 KV 2014 02 20 elfogadott TEST2" xfId="594" xr:uid="{00000000-0005-0000-0000-000051020000}"/>
    <cellStyle name="_TEST3V_2_TartalékKötvényLekötésekEgyebek2014" xfId="595" xr:uid="{00000000-0005-0000-0000-000052020000}"/>
    <cellStyle name="_TEST3V_3" xfId="596" xr:uid="{00000000-0005-0000-0000-000053020000}"/>
    <cellStyle name="_TEST3V_3_TartalékKötvényLekötésekEgyebek2014" xfId="597" xr:uid="{00000000-0005-0000-0000-000054020000}"/>
    <cellStyle name="_TEST3V_4" xfId="598" xr:uid="{00000000-0005-0000-0000-000055020000}"/>
    <cellStyle name="_TEST3V_4 2" xfId="599" xr:uid="{00000000-0005-0000-0000-000056020000}"/>
    <cellStyle name="_TEST3V_4 3" xfId="600" xr:uid="{00000000-0005-0000-0000-000057020000}"/>
    <cellStyle name="_TEST3V_4 3 2" xfId="601" xr:uid="{00000000-0005-0000-0000-000058020000}"/>
    <cellStyle name="_TEST3V_4 4" xfId="602" xr:uid="{00000000-0005-0000-0000-000059020000}"/>
    <cellStyle name="_TEST3V_4 5" xfId="603" xr:uid="{00000000-0005-0000-0000-00005A020000}"/>
    <cellStyle name="_TEST3V_4 5 2" xfId="604" xr:uid="{00000000-0005-0000-0000-00005B020000}"/>
    <cellStyle name="_TEST3V_4_TartalékKötvényLekötésekEgyebek2014" xfId="605" xr:uid="{00000000-0005-0000-0000-00005C020000}"/>
    <cellStyle name="_TEST3V_TartalékKötvényLekötésekEgyebek2014" xfId="606" xr:uid="{00000000-0005-0000-0000-00005D020000}"/>
    <cellStyle name="_test4" xfId="607" xr:uid="{00000000-0005-0000-0000-00005E020000}"/>
    <cellStyle name="_test4_1" xfId="608" xr:uid="{00000000-0005-0000-0000-00005F020000}"/>
    <cellStyle name="_test4_1_TartalékKötvényLekötésekEgyebek2014" xfId="609" xr:uid="{00000000-0005-0000-0000-000060020000}"/>
    <cellStyle name="_test4_2" xfId="610" xr:uid="{00000000-0005-0000-0000-000061020000}"/>
    <cellStyle name="_test4_2_TartalékKötvényLekötésekEgyebek2014" xfId="611" xr:uid="{00000000-0005-0000-0000-000062020000}"/>
    <cellStyle name="_test4_3" xfId="612" xr:uid="{00000000-0005-0000-0000-000063020000}"/>
    <cellStyle name="_test4_3_TartalékKötvényLekötésekEgyebek2014" xfId="613" xr:uid="{00000000-0005-0000-0000-000064020000}"/>
    <cellStyle name="_test4_4" xfId="614" xr:uid="{00000000-0005-0000-0000-000065020000}"/>
    <cellStyle name="_test4_4_TartalékKötvényLekötésekEgyebek2014" xfId="615" xr:uid="{00000000-0005-0000-0000-000066020000}"/>
    <cellStyle name="_test4_TartalékKötvényLekötésekEgyebek2014" xfId="616" xr:uid="{00000000-0005-0000-0000-000067020000}"/>
    <cellStyle name="_TEST5" xfId="617" xr:uid="{00000000-0005-0000-0000-000068020000}"/>
    <cellStyle name="_TEST5_1" xfId="618" xr:uid="{00000000-0005-0000-0000-000069020000}"/>
    <cellStyle name="_TEST5_1_TartalékKötvényLekötésekEgyebek2014" xfId="619" xr:uid="{00000000-0005-0000-0000-00006A020000}"/>
    <cellStyle name="_TEST5_2" xfId="620" xr:uid="{00000000-0005-0000-0000-00006B020000}"/>
    <cellStyle name="_TEST5_2 2" xfId="621" xr:uid="{00000000-0005-0000-0000-00006C020000}"/>
    <cellStyle name="_TEST5_2 3" xfId="622" xr:uid="{00000000-0005-0000-0000-00006D020000}"/>
    <cellStyle name="_TEST5_2 3 2" xfId="623" xr:uid="{00000000-0005-0000-0000-00006E020000}"/>
    <cellStyle name="_TEST5_2 4" xfId="624" xr:uid="{00000000-0005-0000-0000-00006F020000}"/>
    <cellStyle name="_TEST5_2 5" xfId="625" xr:uid="{00000000-0005-0000-0000-000070020000}"/>
    <cellStyle name="_TEST5_2 5 2" xfId="626" xr:uid="{00000000-0005-0000-0000-000071020000}"/>
    <cellStyle name="_TEST5_2_TartalékKötvényLekötésekEgyebek2014" xfId="627" xr:uid="{00000000-0005-0000-0000-000072020000}"/>
    <cellStyle name="_TEST5_3" xfId="628" xr:uid="{00000000-0005-0000-0000-000073020000}"/>
    <cellStyle name="_TEST5_3_TartalékKötvényLekötésekEgyebek2014" xfId="629" xr:uid="{00000000-0005-0000-0000-000074020000}"/>
    <cellStyle name="_TEST5_TartalékKötvényLekötésekEgyebek2014" xfId="630" xr:uid="{00000000-0005-0000-0000-000075020000}"/>
    <cellStyle name="20% - Accent1" xfId="631" xr:uid="{00000000-0005-0000-0000-000076020000}"/>
    <cellStyle name="20% - Accent2" xfId="632" xr:uid="{00000000-0005-0000-0000-000077020000}"/>
    <cellStyle name="20% - Accent3" xfId="633" xr:uid="{00000000-0005-0000-0000-000078020000}"/>
    <cellStyle name="20% - Accent4" xfId="634" xr:uid="{00000000-0005-0000-0000-000079020000}"/>
    <cellStyle name="20% - Accent5" xfId="635" xr:uid="{00000000-0005-0000-0000-00007A020000}"/>
    <cellStyle name="20% - Accent6" xfId="636" xr:uid="{00000000-0005-0000-0000-00007B020000}"/>
    <cellStyle name="40% - Accent1" xfId="637" xr:uid="{00000000-0005-0000-0000-00007C020000}"/>
    <cellStyle name="40% - Accent2" xfId="638" xr:uid="{00000000-0005-0000-0000-00007D020000}"/>
    <cellStyle name="40% - Accent3" xfId="639" xr:uid="{00000000-0005-0000-0000-00007E020000}"/>
    <cellStyle name="40% - Accent4" xfId="640" xr:uid="{00000000-0005-0000-0000-00007F020000}"/>
    <cellStyle name="40% - Accent5" xfId="641" xr:uid="{00000000-0005-0000-0000-000080020000}"/>
    <cellStyle name="40% - Accent6" xfId="642" xr:uid="{00000000-0005-0000-0000-000081020000}"/>
    <cellStyle name="60% - Accent1" xfId="643" xr:uid="{00000000-0005-0000-0000-000082020000}"/>
    <cellStyle name="60% - Accent2" xfId="644" xr:uid="{00000000-0005-0000-0000-000083020000}"/>
    <cellStyle name="60% - Accent3" xfId="645" xr:uid="{00000000-0005-0000-0000-000084020000}"/>
    <cellStyle name="60% - Accent4" xfId="646" xr:uid="{00000000-0005-0000-0000-000085020000}"/>
    <cellStyle name="60% - Accent5" xfId="647" xr:uid="{00000000-0005-0000-0000-000086020000}"/>
    <cellStyle name="60% - Accent6" xfId="648" xr:uid="{00000000-0005-0000-0000-000087020000}"/>
    <cellStyle name="Accent1" xfId="649" xr:uid="{00000000-0005-0000-0000-000088020000}"/>
    <cellStyle name="Accent2" xfId="650" xr:uid="{00000000-0005-0000-0000-000089020000}"/>
    <cellStyle name="Accent3" xfId="651" xr:uid="{00000000-0005-0000-0000-00008A020000}"/>
    <cellStyle name="Accent4" xfId="652" xr:uid="{00000000-0005-0000-0000-00008B020000}"/>
    <cellStyle name="Accent5" xfId="653" xr:uid="{00000000-0005-0000-0000-00008C020000}"/>
    <cellStyle name="Accent6" xfId="654" xr:uid="{00000000-0005-0000-0000-00008D020000}"/>
    <cellStyle name="Bad" xfId="655" xr:uid="{00000000-0005-0000-0000-00008E020000}"/>
    <cellStyle name="Calculation" xfId="656" xr:uid="{00000000-0005-0000-0000-00008F020000}"/>
    <cellStyle name="Check Cell" xfId="657" xr:uid="{00000000-0005-0000-0000-000090020000}"/>
    <cellStyle name="Explanatory Text" xfId="658" xr:uid="{00000000-0005-0000-0000-000091020000}"/>
    <cellStyle name="Ezres" xfId="659" builtinId="3"/>
    <cellStyle name="Ezres 10" xfId="660" xr:uid="{00000000-0005-0000-0000-000093020000}"/>
    <cellStyle name="Ezres 11" xfId="834" xr:uid="{00000000-0005-0000-0000-000094020000}"/>
    <cellStyle name="Ezres 2" xfId="661" xr:uid="{00000000-0005-0000-0000-000095020000}"/>
    <cellStyle name="Ezres 2 2" xfId="662" xr:uid="{00000000-0005-0000-0000-000096020000}"/>
    <cellStyle name="Ezres 2 2 2" xfId="663" xr:uid="{00000000-0005-0000-0000-000097020000}"/>
    <cellStyle name="Ezres 2 2 2 2" xfId="664" xr:uid="{00000000-0005-0000-0000-000098020000}"/>
    <cellStyle name="Ezres 2 2 2 3" xfId="665" xr:uid="{00000000-0005-0000-0000-000099020000}"/>
    <cellStyle name="Ezres 2 2 2 4" xfId="666" xr:uid="{00000000-0005-0000-0000-00009A020000}"/>
    <cellStyle name="Ezres 2 2 2 5" xfId="837" xr:uid="{00000000-0005-0000-0000-00009B020000}"/>
    <cellStyle name="Ezres 2 2 3" xfId="667" xr:uid="{00000000-0005-0000-0000-00009C020000}"/>
    <cellStyle name="Ezres 2 2 4" xfId="668" xr:uid="{00000000-0005-0000-0000-00009D020000}"/>
    <cellStyle name="Ezres 2 2 5" xfId="669" xr:uid="{00000000-0005-0000-0000-00009E020000}"/>
    <cellStyle name="Ezres 2 2 6" xfId="670" xr:uid="{00000000-0005-0000-0000-00009F020000}"/>
    <cellStyle name="Ezres 2 2 7" xfId="836" xr:uid="{00000000-0005-0000-0000-0000A0020000}"/>
    <cellStyle name="Ezres 2 3" xfId="671" xr:uid="{00000000-0005-0000-0000-0000A1020000}"/>
    <cellStyle name="Ezres 2 3 2" xfId="672" xr:uid="{00000000-0005-0000-0000-0000A2020000}"/>
    <cellStyle name="Ezres 2 3 3" xfId="673" xr:uid="{00000000-0005-0000-0000-0000A3020000}"/>
    <cellStyle name="Ezres 2 3 4" xfId="674" xr:uid="{00000000-0005-0000-0000-0000A4020000}"/>
    <cellStyle name="Ezres 2 3 5" xfId="675" xr:uid="{00000000-0005-0000-0000-0000A5020000}"/>
    <cellStyle name="Ezres 2 3 6" xfId="838" xr:uid="{00000000-0005-0000-0000-0000A6020000}"/>
    <cellStyle name="Ezres 2 4" xfId="676" xr:uid="{00000000-0005-0000-0000-0000A7020000}"/>
    <cellStyle name="Ezres 2 4 2" xfId="677" xr:uid="{00000000-0005-0000-0000-0000A8020000}"/>
    <cellStyle name="Ezres 2 4 3" xfId="678" xr:uid="{00000000-0005-0000-0000-0000A9020000}"/>
    <cellStyle name="Ezres 2 4 4" xfId="679" xr:uid="{00000000-0005-0000-0000-0000AA020000}"/>
    <cellStyle name="Ezres 2 4 5" xfId="839" xr:uid="{00000000-0005-0000-0000-0000AB020000}"/>
    <cellStyle name="Ezres 2 5" xfId="680" xr:uid="{00000000-0005-0000-0000-0000AC020000}"/>
    <cellStyle name="Ezres 2 6" xfId="681" xr:uid="{00000000-0005-0000-0000-0000AD020000}"/>
    <cellStyle name="Ezres 2 7" xfId="682" xr:uid="{00000000-0005-0000-0000-0000AE020000}"/>
    <cellStyle name="Ezres 2 8" xfId="683" xr:uid="{00000000-0005-0000-0000-0000AF020000}"/>
    <cellStyle name="Ezres 2 9" xfId="835" xr:uid="{00000000-0005-0000-0000-0000B0020000}"/>
    <cellStyle name="Ezres 3" xfId="684" xr:uid="{00000000-0005-0000-0000-0000B1020000}"/>
    <cellStyle name="Ezres 3 2" xfId="685" xr:uid="{00000000-0005-0000-0000-0000B2020000}"/>
    <cellStyle name="Ezres 3 2 2" xfId="686" xr:uid="{00000000-0005-0000-0000-0000B3020000}"/>
    <cellStyle name="Ezres 3 2 3" xfId="687" xr:uid="{00000000-0005-0000-0000-0000B4020000}"/>
    <cellStyle name="Ezres 3 2 4" xfId="688" xr:uid="{00000000-0005-0000-0000-0000B5020000}"/>
    <cellStyle name="Ezres 3 2 5" xfId="689" xr:uid="{00000000-0005-0000-0000-0000B6020000}"/>
    <cellStyle name="Ezres 3 2 6" xfId="841" xr:uid="{00000000-0005-0000-0000-0000B7020000}"/>
    <cellStyle name="Ezres 3 3" xfId="690" xr:uid="{00000000-0005-0000-0000-0000B8020000}"/>
    <cellStyle name="Ezres 3 3 2" xfId="691" xr:uid="{00000000-0005-0000-0000-0000B9020000}"/>
    <cellStyle name="Ezres 3 3 3" xfId="692" xr:uid="{00000000-0005-0000-0000-0000BA020000}"/>
    <cellStyle name="Ezres 3 3 4" xfId="693" xr:uid="{00000000-0005-0000-0000-0000BB020000}"/>
    <cellStyle name="Ezres 3 3 5" xfId="842" xr:uid="{00000000-0005-0000-0000-0000BC020000}"/>
    <cellStyle name="Ezres 3 4" xfId="694" xr:uid="{00000000-0005-0000-0000-0000BD020000}"/>
    <cellStyle name="Ezres 3 5" xfId="695" xr:uid="{00000000-0005-0000-0000-0000BE020000}"/>
    <cellStyle name="Ezres 3 6" xfId="696" xr:uid="{00000000-0005-0000-0000-0000BF020000}"/>
    <cellStyle name="Ezres 3 7" xfId="697" xr:uid="{00000000-0005-0000-0000-0000C0020000}"/>
    <cellStyle name="Ezres 3 8" xfId="840" xr:uid="{00000000-0005-0000-0000-0000C1020000}"/>
    <cellStyle name="Ezres 4" xfId="698" xr:uid="{00000000-0005-0000-0000-0000C2020000}"/>
    <cellStyle name="Ezres 4 2" xfId="699" xr:uid="{00000000-0005-0000-0000-0000C3020000}"/>
    <cellStyle name="Ezres 4 2 2" xfId="700" xr:uid="{00000000-0005-0000-0000-0000C4020000}"/>
    <cellStyle name="Ezres 4 2 3" xfId="701" xr:uid="{00000000-0005-0000-0000-0000C5020000}"/>
    <cellStyle name="Ezres 4 2 4" xfId="702" xr:uid="{00000000-0005-0000-0000-0000C6020000}"/>
    <cellStyle name="Ezres 4 2 5" xfId="844" xr:uid="{00000000-0005-0000-0000-0000C7020000}"/>
    <cellStyle name="Ezres 4 3" xfId="703" xr:uid="{00000000-0005-0000-0000-0000C8020000}"/>
    <cellStyle name="Ezres 4 4" xfId="704" xr:uid="{00000000-0005-0000-0000-0000C9020000}"/>
    <cellStyle name="Ezres 4 5" xfId="705" xr:uid="{00000000-0005-0000-0000-0000CA020000}"/>
    <cellStyle name="Ezres 4 6" xfId="706" xr:uid="{00000000-0005-0000-0000-0000CB020000}"/>
    <cellStyle name="Ezres 4 7" xfId="843" xr:uid="{00000000-0005-0000-0000-0000CC020000}"/>
    <cellStyle name="Ezres 5" xfId="707" xr:uid="{00000000-0005-0000-0000-0000CD020000}"/>
    <cellStyle name="Ezres 5 2" xfId="708" xr:uid="{00000000-0005-0000-0000-0000CE020000}"/>
    <cellStyle name="Ezres 5 2 2" xfId="709" xr:uid="{00000000-0005-0000-0000-0000CF020000}"/>
    <cellStyle name="Ezres 5 2 3" xfId="710" xr:uid="{00000000-0005-0000-0000-0000D0020000}"/>
    <cellStyle name="Ezres 5 2 4" xfId="711" xr:uid="{00000000-0005-0000-0000-0000D1020000}"/>
    <cellStyle name="Ezres 5 2 5" xfId="846" xr:uid="{00000000-0005-0000-0000-0000D2020000}"/>
    <cellStyle name="Ezres 5 3" xfId="712" xr:uid="{00000000-0005-0000-0000-0000D3020000}"/>
    <cellStyle name="Ezres 5 4" xfId="713" xr:uid="{00000000-0005-0000-0000-0000D4020000}"/>
    <cellStyle name="Ezres 5 5" xfId="714" xr:uid="{00000000-0005-0000-0000-0000D5020000}"/>
    <cellStyle name="Ezres 5 6" xfId="715" xr:uid="{00000000-0005-0000-0000-0000D6020000}"/>
    <cellStyle name="Ezres 5 7" xfId="845" xr:uid="{00000000-0005-0000-0000-0000D7020000}"/>
    <cellStyle name="Ezres 6" xfId="716" xr:uid="{00000000-0005-0000-0000-0000D8020000}"/>
    <cellStyle name="Ezres 6 2" xfId="717" xr:uid="{00000000-0005-0000-0000-0000D9020000}"/>
    <cellStyle name="Ezres 6 3" xfId="718" xr:uid="{00000000-0005-0000-0000-0000DA020000}"/>
    <cellStyle name="Ezres 6 4" xfId="719" xr:uid="{00000000-0005-0000-0000-0000DB020000}"/>
    <cellStyle name="Ezres 6 5" xfId="720" xr:uid="{00000000-0005-0000-0000-0000DC020000}"/>
    <cellStyle name="Ezres 6 6" xfId="847" xr:uid="{00000000-0005-0000-0000-0000DD020000}"/>
    <cellStyle name="Ezres 7" xfId="721" xr:uid="{00000000-0005-0000-0000-0000DE020000}"/>
    <cellStyle name="Ezres 8" xfId="722" xr:uid="{00000000-0005-0000-0000-0000DF020000}"/>
    <cellStyle name="Ezres 9" xfId="723" xr:uid="{00000000-0005-0000-0000-0000E0020000}"/>
    <cellStyle name="Good" xfId="724" xr:uid="{00000000-0005-0000-0000-0000E1020000}"/>
    <cellStyle name="Heading 1" xfId="725" xr:uid="{00000000-0005-0000-0000-0000E2020000}"/>
    <cellStyle name="Heading 2" xfId="726" xr:uid="{00000000-0005-0000-0000-0000E3020000}"/>
    <cellStyle name="Heading 3" xfId="727" xr:uid="{00000000-0005-0000-0000-0000E4020000}"/>
    <cellStyle name="Heading 4" xfId="728" xr:uid="{00000000-0005-0000-0000-0000E5020000}"/>
    <cellStyle name="Input" xfId="729" xr:uid="{00000000-0005-0000-0000-0000E6020000}"/>
    <cellStyle name="Linked Cell" xfId="730" xr:uid="{00000000-0005-0000-0000-0000E7020000}"/>
    <cellStyle name="Neutral" xfId="731" xr:uid="{00000000-0005-0000-0000-0000E8020000}"/>
    <cellStyle name="Normál" xfId="0" builtinId="0"/>
    <cellStyle name="Normál 2" xfId="732" xr:uid="{00000000-0005-0000-0000-0000EA020000}"/>
    <cellStyle name="Normál 2 2" xfId="733" xr:uid="{00000000-0005-0000-0000-0000EB020000}"/>
    <cellStyle name="Normál 2 2 2" xfId="734" xr:uid="{00000000-0005-0000-0000-0000EC020000}"/>
    <cellStyle name="Normál 2 3" xfId="735" xr:uid="{00000000-0005-0000-0000-0000ED020000}"/>
    <cellStyle name="Normál 2 4" xfId="736" xr:uid="{00000000-0005-0000-0000-0000EE020000}"/>
    <cellStyle name="Normál 2_melléklet_3_kiadás_9000_121221_penzugy" xfId="737" xr:uid="{00000000-0005-0000-0000-0000EF020000}"/>
    <cellStyle name="Normál 3" xfId="738" xr:uid="{00000000-0005-0000-0000-0000F0020000}"/>
    <cellStyle name="Normál 3 2" xfId="739" xr:uid="{00000000-0005-0000-0000-0000F1020000}"/>
    <cellStyle name="Normál 4" xfId="740" xr:uid="{00000000-0005-0000-0000-0000F2020000}"/>
    <cellStyle name="Normál 5" xfId="741" xr:uid="{00000000-0005-0000-0000-0000F3020000}"/>
    <cellStyle name="Normál 5 2" xfId="742" xr:uid="{00000000-0005-0000-0000-0000F4020000}"/>
    <cellStyle name="Normál 5 3" xfId="743" xr:uid="{00000000-0005-0000-0000-0000F5020000}"/>
    <cellStyle name="Normál 6" xfId="744" xr:uid="{00000000-0005-0000-0000-0000F6020000}"/>
    <cellStyle name="Normál 6 2" xfId="745" xr:uid="{00000000-0005-0000-0000-0000F7020000}"/>
    <cellStyle name="Normál 6 3" xfId="746" xr:uid="{00000000-0005-0000-0000-0000F8020000}"/>
    <cellStyle name="Normál 6 4" xfId="747" xr:uid="{00000000-0005-0000-0000-0000F9020000}"/>
    <cellStyle name="Normál 6 5" xfId="748" xr:uid="{00000000-0005-0000-0000-0000FA020000}"/>
    <cellStyle name="Normál 7" xfId="749" xr:uid="{00000000-0005-0000-0000-0000FB020000}"/>
    <cellStyle name="Normál 8" xfId="750" xr:uid="{00000000-0005-0000-0000-0000FC020000}"/>
    <cellStyle name="Normal_APUT202" xfId="751" xr:uid="{00000000-0005-0000-0000-0000FD020000}"/>
    <cellStyle name="Note" xfId="752" xr:uid="{00000000-0005-0000-0000-0000FE020000}"/>
    <cellStyle name="Output" xfId="753" xr:uid="{00000000-0005-0000-0000-0000FF020000}"/>
    <cellStyle name="Pénznem" xfId="754" builtinId="4"/>
    <cellStyle name="Pénznem 10" xfId="755" xr:uid="{00000000-0005-0000-0000-000001030000}"/>
    <cellStyle name="Pénznem 11" xfId="848" xr:uid="{00000000-0005-0000-0000-000002030000}"/>
    <cellStyle name="Pénznem 2" xfId="756" xr:uid="{00000000-0005-0000-0000-000003030000}"/>
    <cellStyle name="Pénznem 2 2" xfId="757" xr:uid="{00000000-0005-0000-0000-000004030000}"/>
    <cellStyle name="Pénznem 2 2 2" xfId="758" xr:uid="{00000000-0005-0000-0000-000005030000}"/>
    <cellStyle name="Pénznem 2 2 3" xfId="759" xr:uid="{00000000-0005-0000-0000-000006030000}"/>
    <cellStyle name="Pénznem 2 2 4" xfId="760" xr:uid="{00000000-0005-0000-0000-000007030000}"/>
    <cellStyle name="Pénznem 2 2 5" xfId="761" xr:uid="{00000000-0005-0000-0000-000008030000}"/>
    <cellStyle name="Pénznem 2 2 6" xfId="850" xr:uid="{00000000-0005-0000-0000-000009030000}"/>
    <cellStyle name="Pénznem 2 3" xfId="762" xr:uid="{00000000-0005-0000-0000-00000A030000}"/>
    <cellStyle name="Pénznem 2 3 2" xfId="763" xr:uid="{00000000-0005-0000-0000-00000B030000}"/>
    <cellStyle name="Pénznem 2 3 3" xfId="764" xr:uid="{00000000-0005-0000-0000-00000C030000}"/>
    <cellStyle name="Pénznem 2 3 4" xfId="765" xr:uid="{00000000-0005-0000-0000-00000D030000}"/>
    <cellStyle name="Pénznem 2 3 5" xfId="766" xr:uid="{00000000-0005-0000-0000-00000E030000}"/>
    <cellStyle name="Pénznem 2 3 6" xfId="851" xr:uid="{00000000-0005-0000-0000-00000F030000}"/>
    <cellStyle name="Pénznem 2 4" xfId="767" xr:uid="{00000000-0005-0000-0000-000010030000}"/>
    <cellStyle name="Pénznem 2 4 2" xfId="768" xr:uid="{00000000-0005-0000-0000-000011030000}"/>
    <cellStyle name="Pénznem 2 4 3" xfId="769" xr:uid="{00000000-0005-0000-0000-000012030000}"/>
    <cellStyle name="Pénznem 2 4 4" xfId="770" xr:uid="{00000000-0005-0000-0000-000013030000}"/>
    <cellStyle name="Pénznem 2 4 5" xfId="771" xr:uid="{00000000-0005-0000-0000-000014030000}"/>
    <cellStyle name="Pénznem 2 4 6" xfId="852" xr:uid="{00000000-0005-0000-0000-000015030000}"/>
    <cellStyle name="Pénznem 2 5" xfId="772" xr:uid="{00000000-0005-0000-0000-000016030000}"/>
    <cellStyle name="Pénznem 2 6" xfId="773" xr:uid="{00000000-0005-0000-0000-000017030000}"/>
    <cellStyle name="Pénznem 2 7" xfId="774" xr:uid="{00000000-0005-0000-0000-000018030000}"/>
    <cellStyle name="Pénznem 2 8" xfId="775" xr:uid="{00000000-0005-0000-0000-000019030000}"/>
    <cellStyle name="Pénznem 2 9" xfId="849" xr:uid="{00000000-0005-0000-0000-00001A030000}"/>
    <cellStyle name="Pénznem 3" xfId="776" xr:uid="{00000000-0005-0000-0000-00001B030000}"/>
    <cellStyle name="Pénznem 3 2" xfId="777" xr:uid="{00000000-0005-0000-0000-00001C030000}"/>
    <cellStyle name="Pénznem 3 2 2" xfId="778" xr:uid="{00000000-0005-0000-0000-00001D030000}"/>
    <cellStyle name="Pénznem 3 2 3" xfId="779" xr:uid="{00000000-0005-0000-0000-00001E030000}"/>
    <cellStyle name="Pénznem 3 2 4" xfId="780" xr:uid="{00000000-0005-0000-0000-00001F030000}"/>
    <cellStyle name="Pénznem 3 2 5" xfId="781" xr:uid="{00000000-0005-0000-0000-000020030000}"/>
    <cellStyle name="Pénznem 3 2 6" xfId="854" xr:uid="{00000000-0005-0000-0000-000021030000}"/>
    <cellStyle name="Pénznem 3 3" xfId="782" xr:uid="{00000000-0005-0000-0000-000022030000}"/>
    <cellStyle name="Pénznem 3 3 2" xfId="783" xr:uid="{00000000-0005-0000-0000-000023030000}"/>
    <cellStyle name="Pénznem 3 3 3" xfId="784" xr:uid="{00000000-0005-0000-0000-000024030000}"/>
    <cellStyle name="Pénznem 3 3 4" xfId="785" xr:uid="{00000000-0005-0000-0000-000025030000}"/>
    <cellStyle name="Pénznem 3 3 5" xfId="786" xr:uid="{00000000-0005-0000-0000-000026030000}"/>
    <cellStyle name="Pénznem 3 3 6" xfId="855" xr:uid="{00000000-0005-0000-0000-000027030000}"/>
    <cellStyle name="Pénznem 3 4" xfId="787" xr:uid="{00000000-0005-0000-0000-000028030000}"/>
    <cellStyle name="Pénznem 3 4 2" xfId="788" xr:uid="{00000000-0005-0000-0000-000029030000}"/>
    <cellStyle name="Pénznem 3 4 3" xfId="789" xr:uid="{00000000-0005-0000-0000-00002A030000}"/>
    <cellStyle name="Pénznem 3 4 4" xfId="790" xr:uid="{00000000-0005-0000-0000-00002B030000}"/>
    <cellStyle name="Pénznem 3 4 5" xfId="791" xr:uid="{00000000-0005-0000-0000-00002C030000}"/>
    <cellStyle name="Pénznem 3 4 6" xfId="856" xr:uid="{00000000-0005-0000-0000-00002D030000}"/>
    <cellStyle name="Pénznem 3 5" xfId="792" xr:uid="{00000000-0005-0000-0000-00002E030000}"/>
    <cellStyle name="Pénznem 3 6" xfId="793" xr:uid="{00000000-0005-0000-0000-00002F030000}"/>
    <cellStyle name="Pénznem 3 7" xfId="794" xr:uid="{00000000-0005-0000-0000-000030030000}"/>
    <cellStyle name="Pénznem 3 8" xfId="795" xr:uid="{00000000-0005-0000-0000-000031030000}"/>
    <cellStyle name="Pénznem 3 9" xfId="853" xr:uid="{00000000-0005-0000-0000-000032030000}"/>
    <cellStyle name="Pénznem 4" xfId="796" xr:uid="{00000000-0005-0000-0000-000033030000}"/>
    <cellStyle name="Pénznem 4 2" xfId="797" xr:uid="{00000000-0005-0000-0000-000034030000}"/>
    <cellStyle name="Pénznem 4 3" xfId="798" xr:uid="{00000000-0005-0000-0000-000035030000}"/>
    <cellStyle name="Pénznem 4 4" xfId="799" xr:uid="{00000000-0005-0000-0000-000036030000}"/>
    <cellStyle name="Pénznem 4 5" xfId="800" xr:uid="{00000000-0005-0000-0000-000037030000}"/>
    <cellStyle name="Pénznem 4 6" xfId="857" xr:uid="{00000000-0005-0000-0000-000038030000}"/>
    <cellStyle name="Pénznem 5" xfId="801" xr:uid="{00000000-0005-0000-0000-000039030000}"/>
    <cellStyle name="Pénznem 5 2" xfId="802" xr:uid="{00000000-0005-0000-0000-00003A030000}"/>
    <cellStyle name="Pénznem 5 3" xfId="803" xr:uid="{00000000-0005-0000-0000-00003B030000}"/>
    <cellStyle name="Pénznem 5 4" xfId="804" xr:uid="{00000000-0005-0000-0000-00003C030000}"/>
    <cellStyle name="Pénznem 5 5" xfId="805" xr:uid="{00000000-0005-0000-0000-00003D030000}"/>
    <cellStyle name="Pénznem 5 6" xfId="858" xr:uid="{00000000-0005-0000-0000-00003E030000}"/>
    <cellStyle name="Pénznem 6" xfId="806" xr:uid="{00000000-0005-0000-0000-00003F030000}"/>
    <cellStyle name="Pénznem 6 2" xfId="807" xr:uid="{00000000-0005-0000-0000-000040030000}"/>
    <cellStyle name="Pénznem 6 2 2" xfId="808" xr:uid="{00000000-0005-0000-0000-000041030000}"/>
    <cellStyle name="Pénznem 6 2 3" xfId="809" xr:uid="{00000000-0005-0000-0000-000042030000}"/>
    <cellStyle name="Pénznem 6 2 4" xfId="810" xr:uid="{00000000-0005-0000-0000-000043030000}"/>
    <cellStyle name="Pénznem 6 2 5" xfId="860" xr:uid="{00000000-0005-0000-0000-000044030000}"/>
    <cellStyle name="Pénznem 6 3" xfId="811" xr:uid="{00000000-0005-0000-0000-000045030000}"/>
    <cellStyle name="Pénznem 6 4" xfId="812" xr:uid="{00000000-0005-0000-0000-000046030000}"/>
    <cellStyle name="Pénznem 6 5" xfId="813" xr:uid="{00000000-0005-0000-0000-000047030000}"/>
    <cellStyle name="Pénznem 6 6" xfId="814" xr:uid="{00000000-0005-0000-0000-000048030000}"/>
    <cellStyle name="Pénznem 6 7" xfId="859" xr:uid="{00000000-0005-0000-0000-000049030000}"/>
    <cellStyle name="Pénznem 7" xfId="815" xr:uid="{00000000-0005-0000-0000-00004A030000}"/>
    <cellStyle name="Pénznem 8" xfId="816" xr:uid="{00000000-0005-0000-0000-00004B030000}"/>
    <cellStyle name="Pénznem 9" xfId="817" xr:uid="{00000000-0005-0000-0000-00004C030000}"/>
    <cellStyle name="Stílus 1" xfId="818" xr:uid="{00000000-0005-0000-0000-00004D030000}"/>
    <cellStyle name="Stílus 1 2" xfId="819" xr:uid="{00000000-0005-0000-0000-00004E030000}"/>
    <cellStyle name="Stílus 4" xfId="820" xr:uid="{00000000-0005-0000-0000-00004F030000}"/>
    <cellStyle name="Százalék 2" xfId="821" xr:uid="{00000000-0005-0000-0000-000050030000}"/>
    <cellStyle name="Százalék 2 2" xfId="822" xr:uid="{00000000-0005-0000-0000-000051030000}"/>
    <cellStyle name="Százalék 2 3" xfId="823" xr:uid="{00000000-0005-0000-0000-000052030000}"/>
    <cellStyle name="Százalék 2 4" xfId="824" xr:uid="{00000000-0005-0000-0000-000053030000}"/>
    <cellStyle name="Százalék 2 4 2" xfId="825" xr:uid="{00000000-0005-0000-0000-000054030000}"/>
    <cellStyle name="Százalék 3" xfId="826" xr:uid="{00000000-0005-0000-0000-000055030000}"/>
    <cellStyle name="Százalék 3 2" xfId="827" xr:uid="{00000000-0005-0000-0000-000056030000}"/>
    <cellStyle name="Százalék 4" xfId="828" xr:uid="{00000000-0005-0000-0000-000057030000}"/>
    <cellStyle name="Százalék 5" xfId="829" xr:uid="{00000000-0005-0000-0000-000058030000}"/>
    <cellStyle name="Százalék 5 2" xfId="830" xr:uid="{00000000-0005-0000-0000-000059030000}"/>
    <cellStyle name="Title" xfId="831" xr:uid="{00000000-0005-0000-0000-00005A030000}"/>
    <cellStyle name="Total" xfId="832" xr:uid="{00000000-0005-0000-0000-00005B030000}"/>
    <cellStyle name="Warning Text" xfId="833" xr:uid="{00000000-0005-0000-0000-00005C03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A1:O54"/>
  <sheetViews>
    <sheetView tabSelected="1" view="pageBreakPreview" topLeftCell="B28" zoomScale="70" zoomScaleNormal="70" zoomScaleSheetLayoutView="70" zoomScalePageLayoutView="80" workbookViewId="0">
      <selection activeCell="K6" sqref="K6"/>
    </sheetView>
  </sheetViews>
  <sheetFormatPr defaultColWidth="9.140625" defaultRowHeight="20.25" x14ac:dyDescent="0.3"/>
  <cols>
    <col min="1" max="1" width="5.85546875" style="7" hidden="1" customWidth="1"/>
    <col min="2" max="2" width="79.140625" style="8" customWidth="1"/>
    <col min="3" max="3" width="28" style="14" customWidth="1"/>
    <col min="4" max="4" width="20.7109375" style="9" bestFit="1" customWidth="1"/>
    <col min="5" max="5" width="22" style="10" bestFit="1" customWidth="1"/>
    <col min="6" max="6" width="23.42578125" style="10" hidden="1" customWidth="1"/>
    <col min="7" max="7" width="23.140625" style="10" hidden="1" customWidth="1"/>
    <col min="8" max="8" width="30.28515625" style="10" customWidth="1"/>
    <col min="9" max="9" width="17.5703125" style="77" hidden="1" customWidth="1"/>
    <col min="10" max="10" width="19.42578125" style="39" bestFit="1" customWidth="1"/>
    <col min="11" max="11" width="25.5703125" style="10" customWidth="1"/>
    <col min="12" max="12" width="21.5703125" style="10" customWidth="1"/>
    <col min="13" max="13" width="9.140625" style="10" customWidth="1"/>
    <col min="14" max="14" width="4.42578125" style="10" customWidth="1"/>
    <col min="15" max="15" width="16" style="10" bestFit="1" customWidth="1"/>
    <col min="16" max="16384" width="9.140625" style="10"/>
  </cols>
  <sheetData>
    <row r="1" spans="1:15" x14ac:dyDescent="0.3">
      <c r="C1" s="31"/>
      <c r="D1" s="31"/>
      <c r="E1" s="31"/>
      <c r="H1" s="33" t="s">
        <v>41</v>
      </c>
    </row>
    <row r="2" spans="1:15" ht="102.75" customHeight="1" x14ac:dyDescent="0.3">
      <c r="B2" s="96" t="s">
        <v>42</v>
      </c>
      <c r="C2" s="96"/>
      <c r="D2" s="96"/>
      <c r="E2" s="96"/>
      <c r="F2" s="96"/>
      <c r="G2" s="96"/>
      <c r="H2" s="96"/>
    </row>
    <row r="4" spans="1:15" ht="21" thickBot="1" x14ac:dyDescent="0.35">
      <c r="B4" s="1"/>
      <c r="H4" s="17" t="s">
        <v>2</v>
      </c>
    </row>
    <row r="5" spans="1:15" s="15" customFormat="1" ht="68.25" thickBot="1" x14ac:dyDescent="0.35">
      <c r="A5" s="34"/>
      <c r="B5" s="23" t="s">
        <v>0</v>
      </c>
      <c r="C5" s="69" t="s">
        <v>43</v>
      </c>
      <c r="D5" s="20" t="s">
        <v>9</v>
      </c>
      <c r="E5" s="29" t="s">
        <v>10</v>
      </c>
      <c r="F5" s="29" t="s">
        <v>35</v>
      </c>
      <c r="G5" s="29" t="s">
        <v>38</v>
      </c>
      <c r="H5" s="32" t="s">
        <v>44</v>
      </c>
      <c r="I5" s="78"/>
      <c r="J5" s="40"/>
    </row>
    <row r="6" spans="1:15" s="11" customFormat="1" ht="45.75" thickBot="1" x14ac:dyDescent="0.3">
      <c r="A6" s="37" t="s">
        <v>5</v>
      </c>
      <c r="B6" s="59" t="s">
        <v>7</v>
      </c>
      <c r="C6" s="68">
        <f>SUM(C7:C42)</f>
        <v>3339979</v>
      </c>
      <c r="D6" s="38">
        <f>SUM(D7:D42)</f>
        <v>-441818</v>
      </c>
      <c r="E6" s="38">
        <f>SUM(E7:E42)</f>
        <v>-336738</v>
      </c>
      <c r="F6" s="38">
        <f>SUM(F7:F42)</f>
        <v>0</v>
      </c>
      <c r="G6" s="38">
        <f>SUM(G7:G42)</f>
        <v>0</v>
      </c>
      <c r="H6" s="38">
        <f>SUM(H8:H42)</f>
        <v>2561423</v>
      </c>
      <c r="I6" s="79"/>
      <c r="J6" s="41"/>
    </row>
    <row r="7" spans="1:15" s="6" customFormat="1" ht="36.75" customHeight="1" x14ac:dyDescent="0.3">
      <c r="A7" s="18"/>
      <c r="B7" s="58" t="s">
        <v>13</v>
      </c>
      <c r="C7" s="67"/>
      <c r="D7" s="35"/>
      <c r="E7" s="36"/>
      <c r="F7" s="36"/>
      <c r="G7" s="36"/>
      <c r="H7" s="36"/>
      <c r="I7" s="80"/>
      <c r="J7" s="42"/>
    </row>
    <row r="8" spans="1:15" s="4" customFormat="1" ht="40.5" x14ac:dyDescent="0.3">
      <c r="A8" s="18"/>
      <c r="B8" s="48" t="s">
        <v>45</v>
      </c>
      <c r="C8" s="66">
        <v>167977</v>
      </c>
      <c r="D8" s="28">
        <v>-81800</v>
      </c>
      <c r="E8" s="28">
        <f>-6450-50000-1</f>
        <v>-56451</v>
      </c>
      <c r="F8" s="21"/>
      <c r="G8" s="21"/>
      <c r="H8" s="21">
        <f>SUM(C8:G8)</f>
        <v>29726</v>
      </c>
      <c r="I8" s="81" t="s">
        <v>18</v>
      </c>
      <c r="J8" s="43"/>
      <c r="O8" s="76"/>
    </row>
    <row r="9" spans="1:15" s="3" customFormat="1" ht="31.5" customHeight="1" x14ac:dyDescent="0.25">
      <c r="A9" s="18"/>
      <c r="B9" s="50" t="s">
        <v>14</v>
      </c>
      <c r="C9" s="64"/>
      <c r="D9" s="22"/>
      <c r="E9" s="22"/>
      <c r="F9" s="22"/>
      <c r="G9" s="22"/>
      <c r="H9" s="22"/>
      <c r="I9" s="82"/>
      <c r="J9" s="44"/>
    </row>
    <row r="10" spans="1:15" s="3" customFormat="1" ht="40.5" x14ac:dyDescent="0.3">
      <c r="A10" s="18"/>
      <c r="B10" s="48" t="s">
        <v>46</v>
      </c>
      <c r="C10" s="66">
        <v>948213</v>
      </c>
      <c r="D10" s="21">
        <f>-779034-10000-15240-20000-14888</f>
        <v>-839162</v>
      </c>
      <c r="E10" s="21">
        <f>-30000-6000-18885</f>
        <v>-54885</v>
      </c>
      <c r="F10" s="30"/>
      <c r="G10" s="21"/>
      <c r="H10" s="21">
        <f>SUM(C10:G10)</f>
        <v>54166</v>
      </c>
      <c r="I10" s="83" t="s">
        <v>27</v>
      </c>
      <c r="J10" s="44"/>
    </row>
    <row r="11" spans="1:15" s="3" customFormat="1" x14ac:dyDescent="0.3">
      <c r="A11" s="18"/>
      <c r="B11" s="72" t="s">
        <v>47</v>
      </c>
      <c r="C11" s="65">
        <v>1303749</v>
      </c>
      <c r="D11" s="21"/>
      <c r="E11" s="21">
        <f>-17575-7700-150000-12700</f>
        <v>-187975</v>
      </c>
      <c r="F11" s="21"/>
      <c r="G11" s="21"/>
      <c r="H11" s="21">
        <f>SUM(C11:G11)</f>
        <v>1115774</v>
      </c>
      <c r="I11" s="83" t="s">
        <v>19</v>
      </c>
      <c r="J11" s="44"/>
      <c r="K11" s="44"/>
    </row>
    <row r="12" spans="1:15" s="3" customFormat="1" ht="31.5" customHeight="1" x14ac:dyDescent="0.25">
      <c r="A12" s="18"/>
      <c r="B12" s="57" t="s">
        <v>4</v>
      </c>
      <c r="C12" s="64"/>
      <c r="D12" s="22"/>
      <c r="E12" s="22"/>
      <c r="F12" s="22"/>
      <c r="G12" s="22"/>
      <c r="H12" s="22"/>
      <c r="I12" s="82"/>
      <c r="J12" s="44"/>
      <c r="K12" s="44"/>
    </row>
    <row r="13" spans="1:15" s="3" customFormat="1" x14ac:dyDescent="0.3">
      <c r="A13" s="71"/>
      <c r="B13" s="56" t="s">
        <v>48</v>
      </c>
      <c r="C13" s="73">
        <v>5999</v>
      </c>
      <c r="D13" s="21"/>
      <c r="E13" s="21"/>
      <c r="F13" s="21"/>
      <c r="G13" s="21"/>
      <c r="H13" s="21">
        <f t="shared" ref="H13:H22" si="0">SUM(C13:G13)</f>
        <v>5999</v>
      </c>
      <c r="I13" s="81" t="s">
        <v>36</v>
      </c>
      <c r="J13" s="44"/>
      <c r="K13" s="44"/>
    </row>
    <row r="14" spans="1:15" s="3" customFormat="1" x14ac:dyDescent="0.3">
      <c r="A14" s="71"/>
      <c r="B14" s="56" t="s">
        <v>49</v>
      </c>
      <c r="C14" s="73">
        <v>59435</v>
      </c>
      <c r="D14" s="21">
        <v>50000</v>
      </c>
      <c r="E14" s="21"/>
      <c r="F14" s="21"/>
      <c r="G14" s="21"/>
      <c r="H14" s="21">
        <f t="shared" si="0"/>
        <v>109435</v>
      </c>
      <c r="I14" s="81" t="s">
        <v>21</v>
      </c>
      <c r="J14" s="44"/>
      <c r="K14" s="44"/>
    </row>
    <row r="15" spans="1:15" s="3" customFormat="1" x14ac:dyDescent="0.3">
      <c r="A15" s="71"/>
      <c r="B15" s="56" t="s">
        <v>50</v>
      </c>
      <c r="C15" s="73">
        <v>1236</v>
      </c>
      <c r="D15" s="21">
        <v>50000</v>
      </c>
      <c r="E15" s="21"/>
      <c r="F15" s="21"/>
      <c r="G15" s="21"/>
      <c r="H15" s="21">
        <f t="shared" si="0"/>
        <v>51236</v>
      </c>
      <c r="I15" s="81" t="s">
        <v>22</v>
      </c>
      <c r="J15" s="44"/>
      <c r="K15" s="44"/>
    </row>
    <row r="16" spans="1:15" s="3" customFormat="1" x14ac:dyDescent="0.3">
      <c r="A16" s="71"/>
      <c r="B16" s="56" t="s">
        <v>51</v>
      </c>
      <c r="C16" s="73">
        <v>24936</v>
      </c>
      <c r="D16" s="21"/>
      <c r="E16" s="21"/>
      <c r="F16" s="21"/>
      <c r="G16" s="21"/>
      <c r="H16" s="21">
        <f t="shared" si="0"/>
        <v>24936</v>
      </c>
      <c r="I16" s="81" t="s">
        <v>37</v>
      </c>
      <c r="J16" s="44"/>
      <c r="K16" s="44"/>
    </row>
    <row r="17" spans="1:11" s="3" customFormat="1" x14ac:dyDescent="0.3">
      <c r="A17" s="71"/>
      <c r="B17" s="56" t="s">
        <v>52</v>
      </c>
      <c r="C17" s="73">
        <v>8217</v>
      </c>
      <c r="D17" s="21"/>
      <c r="E17" s="21"/>
      <c r="F17" s="21"/>
      <c r="G17" s="21"/>
      <c r="H17" s="21">
        <f t="shared" si="0"/>
        <v>8217</v>
      </c>
      <c r="I17" s="81" t="s">
        <v>20</v>
      </c>
      <c r="J17" s="44"/>
      <c r="K17" s="44"/>
    </row>
    <row r="18" spans="1:11" s="3" customFormat="1" x14ac:dyDescent="0.3">
      <c r="A18" s="71"/>
      <c r="B18" s="56" t="s">
        <v>30</v>
      </c>
      <c r="C18" s="73">
        <v>8062</v>
      </c>
      <c r="D18" s="21"/>
      <c r="E18" s="21"/>
      <c r="F18" s="21"/>
      <c r="G18" s="21"/>
      <c r="H18" s="21">
        <f t="shared" si="0"/>
        <v>8062</v>
      </c>
      <c r="I18" s="81" t="s">
        <v>31</v>
      </c>
      <c r="J18" s="44"/>
      <c r="K18" s="44"/>
    </row>
    <row r="19" spans="1:11" s="3" customFormat="1" ht="40.5" x14ac:dyDescent="0.3">
      <c r="A19" s="71"/>
      <c r="B19" s="56" t="s">
        <v>53</v>
      </c>
      <c r="C19" s="73">
        <v>12089</v>
      </c>
      <c r="D19" s="21"/>
      <c r="E19" s="21"/>
      <c r="F19" s="21"/>
      <c r="G19" s="21"/>
      <c r="H19" s="21">
        <f t="shared" si="0"/>
        <v>12089</v>
      </c>
      <c r="I19" s="81" t="s">
        <v>32</v>
      </c>
      <c r="J19" s="44"/>
      <c r="K19" s="44"/>
    </row>
    <row r="20" spans="1:11" s="3" customFormat="1" x14ac:dyDescent="0.3">
      <c r="A20" s="91"/>
      <c r="B20" s="56" t="s">
        <v>88</v>
      </c>
      <c r="C20" s="73"/>
      <c r="D20" s="21">
        <v>3652</v>
      </c>
      <c r="E20" s="21"/>
      <c r="F20" s="21"/>
      <c r="G20" s="21"/>
      <c r="H20" s="21">
        <f t="shared" si="0"/>
        <v>3652</v>
      </c>
      <c r="I20" s="81" t="s">
        <v>89</v>
      </c>
      <c r="J20" s="44"/>
      <c r="K20" s="44"/>
    </row>
    <row r="21" spans="1:11" s="3" customFormat="1" x14ac:dyDescent="0.3">
      <c r="A21" s="91"/>
      <c r="B21" s="56" t="s">
        <v>68</v>
      </c>
      <c r="C21" s="73"/>
      <c r="D21" s="21">
        <v>8000</v>
      </c>
      <c r="E21" s="21">
        <v>5998</v>
      </c>
      <c r="F21" s="21"/>
      <c r="G21" s="21"/>
      <c r="H21" s="21">
        <f t="shared" si="0"/>
        <v>13998</v>
      </c>
      <c r="I21" s="81" t="s">
        <v>69</v>
      </c>
      <c r="J21" s="44"/>
      <c r="K21" s="44"/>
    </row>
    <row r="22" spans="1:11" s="3" customFormat="1" x14ac:dyDescent="0.3">
      <c r="A22" s="71"/>
      <c r="B22" s="56" t="s">
        <v>54</v>
      </c>
      <c r="C22" s="73">
        <v>82925</v>
      </c>
      <c r="D22" s="21">
        <v>81800</v>
      </c>
      <c r="E22" s="21">
        <f>6450+50000</f>
        <v>56450</v>
      </c>
      <c r="F22" s="21"/>
      <c r="G22" s="21"/>
      <c r="H22" s="21">
        <f t="shared" si="0"/>
        <v>221175</v>
      </c>
      <c r="I22" s="81" t="s">
        <v>34</v>
      </c>
      <c r="J22" s="44"/>
      <c r="K22" s="44"/>
    </row>
    <row r="23" spans="1:11" s="2" customFormat="1" ht="35.25" customHeight="1" x14ac:dyDescent="0.3">
      <c r="A23" s="18"/>
      <c r="B23" s="49" t="s">
        <v>15</v>
      </c>
      <c r="C23" s="63"/>
      <c r="D23" s="25"/>
      <c r="E23" s="25"/>
      <c r="F23" s="25"/>
      <c r="G23" s="25"/>
      <c r="H23" s="25"/>
      <c r="I23" s="84"/>
      <c r="J23" s="45"/>
    </row>
    <row r="24" spans="1:11" s="70" customFormat="1" x14ac:dyDescent="0.3">
      <c r="A24" s="71"/>
      <c r="B24" s="51" t="s">
        <v>55</v>
      </c>
      <c r="C24" s="66">
        <v>688534</v>
      </c>
      <c r="D24" s="21"/>
      <c r="E24" s="21">
        <v>-215984</v>
      </c>
      <c r="F24" s="21"/>
      <c r="G24" s="21"/>
      <c r="H24" s="21">
        <f>SUM(C24:G24)</f>
        <v>472550</v>
      </c>
      <c r="I24" s="84" t="s">
        <v>28</v>
      </c>
      <c r="J24" s="45"/>
    </row>
    <row r="25" spans="1:11" s="3" customFormat="1" x14ac:dyDescent="0.3">
      <c r="A25" s="18"/>
      <c r="B25" s="74" t="s">
        <v>39</v>
      </c>
      <c r="C25" s="66">
        <v>1926</v>
      </c>
      <c r="D25" s="21"/>
      <c r="E25" s="21"/>
      <c r="F25" s="21"/>
      <c r="G25" s="21"/>
      <c r="H25" s="21">
        <f>SUM(C25:G25)</f>
        <v>1926</v>
      </c>
      <c r="I25" s="86" t="s">
        <v>40</v>
      </c>
      <c r="J25" s="44"/>
    </row>
    <row r="26" spans="1:11" s="2" customFormat="1" ht="34.5" customHeight="1" x14ac:dyDescent="0.3">
      <c r="A26" s="18"/>
      <c r="B26" s="50" t="s">
        <v>16</v>
      </c>
      <c r="C26" s="63"/>
      <c r="D26" s="25"/>
      <c r="E26" s="25"/>
      <c r="F26" s="25"/>
      <c r="G26" s="25"/>
      <c r="H26" s="25"/>
      <c r="I26" s="84"/>
      <c r="J26" s="45"/>
    </row>
    <row r="27" spans="1:11" s="2" customFormat="1" x14ac:dyDescent="0.3">
      <c r="A27" s="18"/>
      <c r="B27" s="51" t="s">
        <v>56</v>
      </c>
      <c r="C27" s="21">
        <v>19722</v>
      </c>
      <c r="D27" s="21"/>
      <c r="E27" s="21"/>
      <c r="F27" s="21"/>
      <c r="G27" s="21"/>
      <c r="H27" s="21">
        <f t="shared" ref="H27:H42" si="1">SUM(C27:G27)</f>
        <v>19722</v>
      </c>
      <c r="I27" s="84" t="s">
        <v>59</v>
      </c>
      <c r="J27" s="45"/>
    </row>
    <row r="28" spans="1:11" s="89" customFormat="1" x14ac:dyDescent="0.3">
      <c r="A28" s="91"/>
      <c r="B28" s="51" t="s">
        <v>57</v>
      </c>
      <c r="C28" s="21">
        <v>1014</v>
      </c>
      <c r="D28" s="21">
        <v>20000</v>
      </c>
      <c r="E28" s="21"/>
      <c r="F28" s="21"/>
      <c r="G28" s="21"/>
      <c r="H28" s="21">
        <f t="shared" si="1"/>
        <v>21014</v>
      </c>
      <c r="I28" s="84" t="s">
        <v>29</v>
      </c>
      <c r="J28" s="45"/>
    </row>
    <row r="29" spans="1:11" s="89" customFormat="1" x14ac:dyDescent="0.3">
      <c r="A29" s="91"/>
      <c r="B29" s="51" t="s">
        <v>70</v>
      </c>
      <c r="C29" s="21"/>
      <c r="D29" s="21">
        <v>28000</v>
      </c>
      <c r="E29" s="21"/>
      <c r="F29" s="21"/>
      <c r="G29" s="21"/>
      <c r="H29" s="21">
        <f t="shared" si="1"/>
        <v>28000</v>
      </c>
      <c r="I29" s="84" t="s">
        <v>79</v>
      </c>
      <c r="J29" s="45"/>
    </row>
    <row r="30" spans="1:11" s="89" customFormat="1" x14ac:dyDescent="0.3">
      <c r="A30" s="91"/>
      <c r="B30" s="51" t="s">
        <v>71</v>
      </c>
      <c r="C30" s="21"/>
      <c r="D30" s="21">
        <f>41275</f>
        <v>41275</v>
      </c>
      <c r="E30" s="21">
        <v>6915</v>
      </c>
      <c r="F30" s="21"/>
      <c r="G30" s="21"/>
      <c r="H30" s="21">
        <f t="shared" si="1"/>
        <v>48190</v>
      </c>
      <c r="I30" s="84" t="s">
        <v>80</v>
      </c>
      <c r="J30" s="45"/>
    </row>
    <row r="31" spans="1:11" s="89" customFormat="1" x14ac:dyDescent="0.3">
      <c r="A31" s="91"/>
      <c r="B31" s="51" t="s">
        <v>72</v>
      </c>
      <c r="C31" s="21"/>
      <c r="D31" s="21">
        <v>73406</v>
      </c>
      <c r="E31" s="21">
        <v>3048</v>
      </c>
      <c r="F31" s="21"/>
      <c r="G31" s="21"/>
      <c r="H31" s="21">
        <f t="shared" si="1"/>
        <v>76454</v>
      </c>
      <c r="I31" s="84" t="s">
        <v>81</v>
      </c>
      <c r="J31" s="45"/>
    </row>
    <row r="32" spans="1:11" s="89" customFormat="1" x14ac:dyDescent="0.3">
      <c r="A32" s="91"/>
      <c r="B32" s="51" t="s">
        <v>92</v>
      </c>
      <c r="C32" s="21"/>
      <c r="D32" s="21"/>
      <c r="E32" s="21">
        <f>66914+1</f>
        <v>66915</v>
      </c>
      <c r="F32" s="21"/>
      <c r="G32" s="21"/>
      <c r="H32" s="21">
        <f t="shared" si="1"/>
        <v>66915</v>
      </c>
      <c r="I32" s="95" t="s">
        <v>93</v>
      </c>
      <c r="J32" s="45"/>
    </row>
    <row r="33" spans="1:10" s="89" customFormat="1" ht="40.5" x14ac:dyDescent="0.3">
      <c r="A33" s="91"/>
      <c r="B33" s="51" t="s">
        <v>73</v>
      </c>
      <c r="C33" s="21"/>
      <c r="D33" s="21">
        <v>14859</v>
      </c>
      <c r="E33" s="21">
        <v>1143</v>
      </c>
      <c r="F33" s="21"/>
      <c r="G33" s="21"/>
      <c r="H33" s="21">
        <f t="shared" si="1"/>
        <v>16002</v>
      </c>
      <c r="I33" s="84" t="s">
        <v>82</v>
      </c>
      <c r="J33" s="45"/>
    </row>
    <row r="34" spans="1:10" s="89" customFormat="1" x14ac:dyDescent="0.3">
      <c r="A34" s="91"/>
      <c r="B34" s="51" t="s">
        <v>74</v>
      </c>
      <c r="C34" s="21"/>
      <c r="D34" s="21">
        <v>20000</v>
      </c>
      <c r="E34" s="21"/>
      <c r="F34" s="21"/>
      <c r="G34" s="21"/>
      <c r="H34" s="21">
        <f t="shared" si="1"/>
        <v>20000</v>
      </c>
      <c r="I34" s="84" t="s">
        <v>83</v>
      </c>
      <c r="J34" s="45"/>
    </row>
    <row r="35" spans="1:10" s="89" customFormat="1" x14ac:dyDescent="0.3">
      <c r="A35" s="91"/>
      <c r="B35" s="51" t="s">
        <v>75</v>
      </c>
      <c r="C35" s="21"/>
      <c r="D35" s="21">
        <v>33000</v>
      </c>
      <c r="E35" s="21"/>
      <c r="F35" s="21"/>
      <c r="G35" s="21"/>
      <c r="H35" s="21">
        <f t="shared" si="1"/>
        <v>33000</v>
      </c>
      <c r="I35" s="84" t="s">
        <v>84</v>
      </c>
      <c r="J35" s="45"/>
    </row>
    <row r="36" spans="1:10" s="89" customFormat="1" x14ac:dyDescent="0.3">
      <c r="A36" s="91"/>
      <c r="B36" s="51" t="s">
        <v>86</v>
      </c>
      <c r="C36" s="21"/>
      <c r="D36" s="21">
        <v>8255</v>
      </c>
      <c r="E36" s="21"/>
      <c r="F36" s="21"/>
      <c r="G36" s="21"/>
      <c r="H36" s="21">
        <f t="shared" si="1"/>
        <v>8255</v>
      </c>
      <c r="I36" s="84" t="s">
        <v>87</v>
      </c>
      <c r="J36" s="45"/>
    </row>
    <row r="37" spans="1:10" s="89" customFormat="1" ht="40.5" x14ac:dyDescent="0.3">
      <c r="A37" s="91"/>
      <c r="B37" s="51" t="s">
        <v>77</v>
      </c>
      <c r="C37" s="21"/>
      <c r="D37" s="21">
        <v>11600</v>
      </c>
      <c r="E37" s="21"/>
      <c r="F37" s="21"/>
      <c r="G37" s="21"/>
      <c r="H37" s="21">
        <f t="shared" si="1"/>
        <v>11600</v>
      </c>
      <c r="I37" s="84" t="s">
        <v>78</v>
      </c>
      <c r="J37" s="45"/>
    </row>
    <row r="38" spans="1:10" s="89" customFormat="1" ht="40.5" x14ac:dyDescent="0.3">
      <c r="A38" s="91"/>
      <c r="B38" s="51" t="s">
        <v>76</v>
      </c>
      <c r="C38" s="21"/>
      <c r="D38" s="21">
        <v>35000</v>
      </c>
      <c r="E38" s="21">
        <v>1054</v>
      </c>
      <c r="F38" s="21"/>
      <c r="G38" s="21"/>
      <c r="H38" s="21">
        <f t="shared" si="1"/>
        <v>36054</v>
      </c>
      <c r="I38" s="84" t="s">
        <v>85</v>
      </c>
      <c r="J38" s="45"/>
    </row>
    <row r="39" spans="1:10" s="89" customFormat="1" x14ac:dyDescent="0.3">
      <c r="A39" s="91"/>
      <c r="B39" s="51" t="s">
        <v>58</v>
      </c>
      <c r="C39" s="21">
        <v>3684</v>
      </c>
      <c r="D39" s="21"/>
      <c r="E39" s="21">
        <f>8047+1187+12700+1</f>
        <v>21935</v>
      </c>
      <c r="F39" s="21"/>
      <c r="G39" s="21"/>
      <c r="H39" s="21">
        <f t="shared" si="1"/>
        <v>25619</v>
      </c>
      <c r="I39" s="84" t="s">
        <v>60</v>
      </c>
      <c r="J39" s="45"/>
    </row>
    <row r="40" spans="1:10" s="89" customFormat="1" x14ac:dyDescent="0.3">
      <c r="A40" s="91"/>
      <c r="B40" s="51" t="s">
        <v>95</v>
      </c>
      <c r="C40" s="66"/>
      <c r="D40" s="21"/>
      <c r="E40" s="66">
        <f>7700+7399</f>
        <v>15099</v>
      </c>
      <c r="F40" s="21"/>
      <c r="G40" s="21"/>
      <c r="H40" s="21">
        <f t="shared" si="1"/>
        <v>15099</v>
      </c>
      <c r="I40" s="84" t="s">
        <v>94</v>
      </c>
      <c r="J40" s="45"/>
    </row>
    <row r="41" spans="1:10" s="89" customFormat="1" x14ac:dyDescent="0.3">
      <c r="A41" s="91"/>
      <c r="B41" s="51" t="s">
        <v>90</v>
      </c>
      <c r="C41" s="66"/>
      <c r="D41" s="21">
        <v>297</v>
      </c>
      <c r="E41" s="66"/>
      <c r="F41" s="21"/>
      <c r="G41" s="21"/>
      <c r="H41" s="21">
        <f t="shared" si="1"/>
        <v>297</v>
      </c>
      <c r="I41" s="84" t="s">
        <v>91</v>
      </c>
      <c r="J41" s="45"/>
    </row>
    <row r="42" spans="1:10" s="89" customFormat="1" ht="21" thickBot="1" x14ac:dyDescent="0.35">
      <c r="A42" s="91"/>
      <c r="B42" s="51" t="s">
        <v>96</v>
      </c>
      <c r="C42" s="66">
        <v>2261</v>
      </c>
      <c r="D42" s="21"/>
      <c r="E42" s="66"/>
      <c r="F42" s="21"/>
      <c r="G42" s="21"/>
      <c r="H42" s="21">
        <f t="shared" si="1"/>
        <v>2261</v>
      </c>
      <c r="I42" s="84" t="s">
        <v>23</v>
      </c>
      <c r="J42" s="45"/>
    </row>
    <row r="43" spans="1:10" s="5" customFormat="1" ht="45.75" thickBot="1" x14ac:dyDescent="0.3">
      <c r="A43" s="37" t="s">
        <v>6</v>
      </c>
      <c r="B43" s="92" t="s">
        <v>8</v>
      </c>
      <c r="C43" s="93">
        <f t="shared" ref="C43:H43" si="2">SUM(C44:C49)</f>
        <v>106172</v>
      </c>
      <c r="D43" s="94">
        <f t="shared" si="2"/>
        <v>-17643</v>
      </c>
      <c r="E43" s="93">
        <f t="shared" si="2"/>
        <v>-5998</v>
      </c>
      <c r="F43" s="94">
        <f t="shared" si="2"/>
        <v>0</v>
      </c>
      <c r="G43" s="94">
        <f t="shared" si="2"/>
        <v>0</v>
      </c>
      <c r="H43" s="94">
        <f t="shared" si="2"/>
        <v>82531</v>
      </c>
      <c r="I43" s="87"/>
      <c r="J43" s="46"/>
    </row>
    <row r="44" spans="1:10" s="16" customFormat="1" x14ac:dyDescent="0.3">
      <c r="A44" s="18"/>
      <c r="B44" s="54" t="s">
        <v>61</v>
      </c>
      <c r="C44" s="62">
        <v>8890</v>
      </c>
      <c r="D44" s="62"/>
      <c r="E44" s="62"/>
      <c r="F44" s="26"/>
      <c r="G44" s="75"/>
      <c r="H44" s="21">
        <f t="shared" ref="H44:H49" si="3">SUM(C44:G44)</f>
        <v>8890</v>
      </c>
      <c r="I44" s="85" t="s">
        <v>26</v>
      </c>
      <c r="J44" s="47"/>
    </row>
    <row r="45" spans="1:10" s="90" customFormat="1" x14ac:dyDescent="0.3">
      <c r="A45" s="91"/>
      <c r="B45" s="54" t="s">
        <v>17</v>
      </c>
      <c r="C45" s="62">
        <v>508</v>
      </c>
      <c r="D45" s="62"/>
      <c r="E45" s="62"/>
      <c r="F45" s="26"/>
      <c r="G45" s="75"/>
      <c r="H45" s="21">
        <f t="shared" si="3"/>
        <v>508</v>
      </c>
      <c r="I45" s="85" t="s">
        <v>24</v>
      </c>
      <c r="J45" s="47"/>
    </row>
    <row r="46" spans="1:10" s="90" customFormat="1" x14ac:dyDescent="0.3">
      <c r="A46" s="91"/>
      <c r="B46" s="54" t="s">
        <v>62</v>
      </c>
      <c r="C46" s="62">
        <v>25400</v>
      </c>
      <c r="D46" s="62">
        <v>-8000</v>
      </c>
      <c r="E46" s="62">
        <v>-5998</v>
      </c>
      <c r="F46" s="26"/>
      <c r="G46" s="75"/>
      <c r="H46" s="21">
        <f t="shared" si="3"/>
        <v>11402</v>
      </c>
      <c r="I46" s="85" t="s">
        <v>66</v>
      </c>
      <c r="J46" s="47"/>
    </row>
    <row r="47" spans="1:10" s="90" customFormat="1" x14ac:dyDescent="0.3">
      <c r="A47" s="91"/>
      <c r="B47" s="54" t="s">
        <v>63</v>
      </c>
      <c r="C47" s="62">
        <v>31750</v>
      </c>
      <c r="D47" s="62">
        <v>-5000</v>
      </c>
      <c r="E47" s="62">
        <v>-1300</v>
      </c>
      <c r="F47" s="26"/>
      <c r="G47" s="75"/>
      <c r="H47" s="21">
        <f t="shared" si="3"/>
        <v>25450</v>
      </c>
      <c r="I47" s="85" t="s">
        <v>67</v>
      </c>
      <c r="J47" s="47"/>
    </row>
    <row r="48" spans="1:10" s="16" customFormat="1" x14ac:dyDescent="0.3">
      <c r="A48" s="18"/>
      <c r="B48" s="51" t="s">
        <v>64</v>
      </c>
      <c r="C48" s="62">
        <v>7874</v>
      </c>
      <c r="D48" s="62">
        <v>357</v>
      </c>
      <c r="E48" s="62">
        <v>1300</v>
      </c>
      <c r="F48" s="26"/>
      <c r="G48" s="75"/>
      <c r="H48" s="21">
        <f t="shared" si="3"/>
        <v>9531</v>
      </c>
      <c r="I48" s="85" t="s">
        <v>25</v>
      </c>
      <c r="J48" s="47"/>
    </row>
    <row r="49" spans="1:10" s="16" customFormat="1" ht="21" thickBot="1" x14ac:dyDescent="0.35">
      <c r="A49" s="18"/>
      <c r="B49" s="51" t="s">
        <v>65</v>
      </c>
      <c r="C49" s="62">
        <v>31750</v>
      </c>
      <c r="D49" s="62">
        <v>-5000</v>
      </c>
      <c r="E49" s="62"/>
      <c r="F49" s="26"/>
      <c r="G49" s="75"/>
      <c r="H49" s="21">
        <f t="shared" si="3"/>
        <v>26750</v>
      </c>
      <c r="I49" s="88" t="s">
        <v>33</v>
      </c>
      <c r="J49" s="47"/>
    </row>
    <row r="50" spans="1:10" s="5" customFormat="1" ht="23.25" thickBot="1" x14ac:dyDescent="0.3">
      <c r="A50" s="37" t="s">
        <v>12</v>
      </c>
      <c r="B50" s="55" t="s">
        <v>3</v>
      </c>
      <c r="C50" s="68">
        <f t="shared" ref="C50:H50" si="4">+C51</f>
        <v>0</v>
      </c>
      <c r="D50" s="38">
        <f t="shared" si="4"/>
        <v>21360</v>
      </c>
      <c r="E50" s="38">
        <f t="shared" si="4"/>
        <v>17575</v>
      </c>
      <c r="F50" s="38">
        <f t="shared" si="4"/>
        <v>0</v>
      </c>
      <c r="G50" s="38">
        <f t="shared" si="4"/>
        <v>0</v>
      </c>
      <c r="H50" s="38">
        <f t="shared" si="4"/>
        <v>38935</v>
      </c>
      <c r="I50" s="87"/>
      <c r="J50" s="46"/>
    </row>
    <row r="51" spans="1:10" s="5" customFormat="1" ht="21" thickBot="1" x14ac:dyDescent="0.35">
      <c r="A51" s="18"/>
      <c r="B51" s="53" t="s">
        <v>11</v>
      </c>
      <c r="C51" s="61"/>
      <c r="D51" s="27">
        <v>21360</v>
      </c>
      <c r="E51" s="27">
        <v>17575</v>
      </c>
      <c r="F51" s="27"/>
      <c r="G51" s="27"/>
      <c r="H51" s="21">
        <f>SUM(C51:G51)</f>
        <v>38935</v>
      </c>
      <c r="I51" s="87"/>
      <c r="J51" s="46"/>
    </row>
    <row r="52" spans="1:10" s="11" customFormat="1" ht="50.25" customHeight="1" thickBot="1" x14ac:dyDescent="0.3">
      <c r="A52" s="19"/>
      <c r="B52" s="52" t="s">
        <v>1</v>
      </c>
      <c r="C52" s="60">
        <f>SUM(C6,C43)+C50</f>
        <v>3446151</v>
      </c>
      <c r="D52" s="24">
        <f>+D50+D43+D6</f>
        <v>-438101</v>
      </c>
      <c r="E52" s="24">
        <f>+E50+E43+E6</f>
        <v>-325161</v>
      </c>
      <c r="F52" s="24">
        <f>+F50+F43+F6</f>
        <v>0</v>
      </c>
      <c r="G52" s="24">
        <f>+G50+G43+G6</f>
        <v>0</v>
      </c>
      <c r="H52" s="24">
        <f>+H50+H43+H6</f>
        <v>2682889</v>
      </c>
      <c r="I52" s="79"/>
      <c r="J52" s="41"/>
    </row>
    <row r="53" spans="1:10" x14ac:dyDescent="0.3">
      <c r="C53" s="12"/>
    </row>
    <row r="54" spans="1:10" x14ac:dyDescent="0.3">
      <c r="C54" s="13"/>
    </row>
  </sheetData>
  <mergeCells count="1">
    <mergeCell ref="B2:H2"/>
  </mergeCells>
  <printOptions horizontalCentered="1"/>
  <pageMargins left="0.51181102362204722" right="0.51181102362204722" top="0.55118110236220474" bottom="1.9291338582677167" header="0.31496062992125984" footer="0.31496062992125984"/>
  <pageSetup paperSize="9" scale="51" firstPageNumber="28" fitToHeight="0" orientation="portrait" useFirstPageNumber="1" r:id="rId1"/>
  <headerFooter>
    <oddFooter>&amp;C&amp;P</oddFooter>
  </headerFooter>
  <rowBreaks count="1" manualBreakCount="1">
    <brk id="42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FELÚJÍTÁS</vt:lpstr>
      <vt:lpstr>FELÚJÍTÁS!Nyomtatási_cím</vt:lpstr>
      <vt:lpstr>FELÚJÍTÁS!Nyomtatási_terület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</dc:creator>
  <cp:lastModifiedBy>Nagy Gabriella</cp:lastModifiedBy>
  <cp:lastPrinted>2023-09-11T13:47:14Z</cp:lastPrinted>
  <dcterms:created xsi:type="dcterms:W3CDTF">2017-01-11T07:24:52Z</dcterms:created>
  <dcterms:modified xsi:type="dcterms:W3CDTF">2023-09-11T13:47:28Z</dcterms:modified>
</cp:coreProperties>
</file>