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Beérkezett hivatal\PM kabinet\"/>
    </mc:Choice>
  </mc:AlternateContent>
  <bookViews>
    <workbookView xWindow="0" yWindow="0" windowWidth="28800" windowHeight="13125" tabRatio="879" activeTab="3"/>
  </bookViews>
  <sheets>
    <sheet name="Polg.kabinet_általános" sheetId="3" r:id="rId1"/>
    <sheet name="Polg.kabinet_közkapcsolat" sheetId="4" r:id="rId2"/>
    <sheet name="Polg.kabinet_gazdasági társaság" sheetId="5" r:id="rId3"/>
    <sheet name="Polg.kabinet_támogatások" sheetId="6" r:id="rId4"/>
    <sheet name="Polg.Kabinet_kerületi rendezv." sheetId="1" r:id="rId5"/>
  </sheets>
  <definedNames>
    <definedName name="_xlnm.Print_Titles" localSheetId="0">Polg.kabinet_általános!$5:$7</definedName>
    <definedName name="_xlnm.Print_Titles" localSheetId="2">'Polg.kabinet_gazdasági társaság'!$5:$7</definedName>
    <definedName name="_xlnm.Print_Titles" localSheetId="4">'Polg.Kabinet_kerületi rendezv.'!$5:$7</definedName>
    <definedName name="_xlnm.Print_Titles" localSheetId="1">Polg.kabinet_közkapcsolat!$5:$7</definedName>
    <definedName name="_xlnm.Print_Titles" localSheetId="3">Polg.kabinet_támogatások!$5:$7</definedName>
    <definedName name="_xlnm.Print_Area" localSheetId="0">Polg.kabinet_általános!$A$1:$G$31</definedName>
    <definedName name="_xlnm.Print_Area" localSheetId="2">'Polg.kabinet_gazdasági társaság'!$A$1:$G$44</definedName>
    <definedName name="_xlnm.Print_Area" localSheetId="4">'Polg.Kabinet_kerületi rendezv.'!$A$1:$G$23</definedName>
    <definedName name="_xlnm.Print_Area" localSheetId="1">Polg.kabinet_közkapcsolat!$A$1:$G$16</definedName>
    <definedName name="_xlnm.Print_Area" localSheetId="3">Polg.kabinet_támogatások!$A$1:$G$37</definedName>
  </definedNames>
  <calcPr calcId="152511"/>
  <pivotCaches>
    <pivotCache cacheId="0" r:id="rId6"/>
    <pivotCache cacheId="1" r:id="rId7"/>
    <pivotCache cacheId="2" r:id="rId8"/>
    <pivotCache cacheId="3" r:id="rId9"/>
    <pivotCache cacheId="4" r:id="rId10"/>
  </pivotCaches>
</workbook>
</file>

<file path=xl/calcChain.xml><?xml version="1.0" encoding="utf-8"?>
<calcChain xmlns="http://schemas.openxmlformats.org/spreadsheetml/2006/main">
  <c r="G20" i="1" l="1"/>
  <c r="G16" i="4"/>
  <c r="H11" i="1" l="1"/>
  <c r="H13" i="1"/>
  <c r="H18" i="1"/>
  <c r="I18" i="1" s="1"/>
  <c r="G18" i="1"/>
  <c r="G13" i="1"/>
  <c r="G11" i="1"/>
  <c r="G10" i="1"/>
  <c r="G9" i="1" s="1"/>
  <c r="G8" i="1" s="1"/>
  <c r="I20" i="1"/>
  <c r="I19" i="1"/>
  <c r="I17" i="1"/>
  <c r="I16" i="1"/>
  <c r="I14" i="1"/>
  <c r="I12" i="1"/>
  <c r="H11" i="6"/>
  <c r="H13" i="6"/>
  <c r="I13" i="6" s="1"/>
  <c r="H16" i="6"/>
  <c r="H22" i="6"/>
  <c r="G22" i="6"/>
  <c r="G16" i="6"/>
  <c r="G13" i="6"/>
  <c r="G11" i="6"/>
  <c r="I24" i="6"/>
  <c r="I23" i="6"/>
  <c r="I22" i="6"/>
  <c r="I21" i="6"/>
  <c r="I20" i="6"/>
  <c r="I19" i="6"/>
  <c r="I18" i="6"/>
  <c r="I17" i="6"/>
  <c r="I15" i="6"/>
  <c r="I14" i="6"/>
  <c r="I12" i="6"/>
  <c r="H11" i="5"/>
  <c r="H10" i="5" s="1"/>
  <c r="H9" i="5" s="1"/>
  <c r="H8" i="5" s="1"/>
  <c r="H20" i="5"/>
  <c r="H27" i="5"/>
  <c r="I27" i="5" s="1"/>
  <c r="H30" i="5"/>
  <c r="H29" i="5" s="1"/>
  <c r="G30" i="5"/>
  <c r="G29" i="5"/>
  <c r="G27" i="5"/>
  <c r="G20" i="5"/>
  <c r="G11" i="5"/>
  <c r="G10" i="5"/>
  <c r="G9" i="5" s="1"/>
  <c r="G8" i="5" s="1"/>
  <c r="I17" i="5"/>
  <c r="I18" i="5"/>
  <c r="I19" i="5"/>
  <c r="I20" i="5"/>
  <c r="I21" i="5"/>
  <c r="I22" i="5"/>
  <c r="I23" i="5"/>
  <c r="I24" i="5"/>
  <c r="I25" i="5"/>
  <c r="I26" i="5"/>
  <c r="I28" i="5"/>
  <c r="I31" i="5"/>
  <c r="I32" i="5"/>
  <c r="I33" i="5"/>
  <c r="I16" i="5"/>
  <c r="I15" i="5"/>
  <c r="I14" i="5"/>
  <c r="I13" i="5"/>
  <c r="I12" i="5"/>
  <c r="H11" i="4"/>
  <c r="H10" i="4" s="1"/>
  <c r="G11" i="4"/>
  <c r="I11" i="4" s="1"/>
  <c r="I16" i="4"/>
  <c r="I15" i="4"/>
  <c r="I14" i="4"/>
  <c r="I13" i="4"/>
  <c r="I12" i="4"/>
  <c r="I13" i="1" l="1"/>
  <c r="H10" i="1"/>
  <c r="H9" i="1" s="1"/>
  <c r="H8" i="1" s="1"/>
  <c r="H10" i="6"/>
  <c r="H9" i="6" s="1"/>
  <c r="H8" i="6" s="1"/>
  <c r="I11" i="6"/>
  <c r="G10" i="6"/>
  <c r="G9" i="6" s="1"/>
  <c r="G8" i="6" s="1"/>
  <c r="I8" i="6" s="1"/>
  <c r="I16" i="6"/>
  <c r="G10" i="4"/>
  <c r="G9" i="4" s="1"/>
  <c r="G8" i="4" s="1"/>
  <c r="I10" i="1"/>
  <c r="I11" i="1"/>
  <c r="I29" i="5"/>
  <c r="I30" i="5"/>
  <c r="I10" i="5"/>
  <c r="I11" i="5"/>
  <c r="H9" i="4"/>
  <c r="H8" i="4" s="1"/>
  <c r="H11" i="3"/>
  <c r="H15" i="3"/>
  <c r="I15" i="3" s="1"/>
  <c r="H18" i="3"/>
  <c r="H25" i="3"/>
  <c r="H28" i="3"/>
  <c r="H29" i="3"/>
  <c r="G29" i="3"/>
  <c r="I29" i="3" s="1"/>
  <c r="G25" i="3"/>
  <c r="G18" i="3"/>
  <c r="G11" i="3"/>
  <c r="I31" i="3"/>
  <c r="I27" i="3"/>
  <c r="I26" i="3"/>
  <c r="I23" i="3"/>
  <c r="I22" i="3"/>
  <c r="I21" i="3"/>
  <c r="I20" i="3"/>
  <c r="I19" i="3"/>
  <c r="I17" i="3"/>
  <c r="I14" i="3"/>
  <c r="I13" i="3"/>
  <c r="I12" i="3"/>
  <c r="I10" i="6" l="1"/>
  <c r="I9" i="6"/>
  <c r="I10" i="4"/>
  <c r="I25" i="3"/>
  <c r="H10" i="3"/>
  <c r="H9" i="3" s="1"/>
  <c r="H8" i="3" s="1"/>
  <c r="I18" i="3"/>
  <c r="G28" i="3"/>
  <c r="I28" i="3"/>
  <c r="G10" i="3"/>
  <c r="I8" i="1"/>
  <c r="I9" i="1"/>
  <c r="I8" i="5"/>
  <c r="I9" i="5"/>
  <c r="I11" i="3"/>
  <c r="I16" i="3"/>
  <c r="I24" i="3"/>
  <c r="I30" i="3"/>
  <c r="G9" i="3" l="1"/>
  <c r="G8" i="3" s="1"/>
  <c r="I8" i="3" s="1"/>
  <c r="I10" i="3"/>
  <c r="I9" i="4"/>
  <c r="I8" i="4"/>
  <c r="I9" i="3" l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" type="5" refreshedVersion="6" onlyUseConnectionFile="1" background="1" refreshOnLoad="1" saveData="1">
    <dbPr connection="Provider=MSOLAP.8;Integrated Security=SSPI;Persist Security Info=True;Initial Catalog=ForrasAS;Data Source=SQL-SERVER\SQL2016;MDX Compatibility=1;Safety Options=2;MDX Missing Member Mode=Error;Update Isolation Level=2" command="FVIR Főkönyvi adatok" commandType="1"/>
    <olapPr sendLocale="1" rowDrillCount="1000"/>
  </connection>
  <connection id="3" odcFile="http://kontrolling/kemm/adatkapcsolatok/FVIR Főkönyvi adatok.odc" keepAlive="1" name="FVIR Főkönyvi adatok2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  <connection id="4" odcFile="http://kontrolling/kemm/adatkapcsolatok/FVIR Főkönyvi adatok.odc" keepAlive="1" name="FVIR Főkönyvi adatok3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  <connection id="5" odcFile="http://kontrolling/kemm/adatkapcsolatok/FVIR Főkönyvi adatok.odc" keepAlive="1" name="FVIR Főkönyvi adatok4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  <connection id="6" odcFile="http://kontrolling/kemm/adatkapcsolatok/FVIR Főkönyvi adatok.odc" keepAlive="1" name="FVIR Főkönyvi adatok5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  <connection id="7" odcFile="http://kontrolling/kemm/adatkapcsolatok/FVIR Főkönyvi adatok.odc" keepAlive="1" name="FVIR Főkönyvi adatok6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FVIR Főkönyvi adatok"/>
    <s v="{[Számlatükör].[^Bevétel Kiadás].&amp;[Kiadás]}"/>
    <s v="FVIR Főkönyvi adatok5"/>
    <s v="FVIR Főkönyvi adatok4"/>
    <s v="FVIR Főkönyvi adatok3"/>
    <s v="FVIR Főkönyvi adatok2"/>
    <s v="{[Feldolgozási hely].[^Feldolgozási hely kód megnevezés].&amp;[P11 - Budapest Főváros XIV.kerület],[Feldolgozási hely].[^Feldolgozási hely kód megnevezés].&amp;[Ö10 - Budapest Főváros XIV. Kerület],[Feldolgozási hely].[^Feldolgozási hely kód megnevezés].&amp;[Ö10 - Budapest Főváros XIV. kerület .Zugló],[Feldolgozási hely].[^Feldolgozási hely kód megnevezés].&amp;[Ö10 - Budapest Főváros XIV.ker. Zugló Önk.],[Feldolgozási hely].[^Feldolgozási hely kód megnevezés].&amp;[Ö10 - Budapest Főváros XIV. kerület Zugló Önko]}"/>
    <s v="{[Dátum].[Év hónapja].&amp;[11]}"/>
  </metadataStrings>
  <mdxMetadata count="15">
    <mdx n="0" f="s">
      <ms ns="1" c="0"/>
    </mdx>
    <mdx n="2" f="s">
      <ms ns="1" c="0"/>
    </mdx>
    <mdx n="3" f="s">
      <ms ns="1" c="0"/>
    </mdx>
    <mdx n="4" f="s">
      <ms ns="1" c="0"/>
    </mdx>
    <mdx n="5" f="s">
      <ms ns="1" c="0"/>
    </mdx>
    <mdx n="5" f="s">
      <ms ns="6" c="0"/>
    </mdx>
    <mdx n="4" f="s">
      <ms ns="6" c="0"/>
    </mdx>
    <mdx n="3" f="s">
      <ms ns="6" c="0"/>
    </mdx>
    <mdx n="2" f="s">
      <ms ns="6" c="0"/>
    </mdx>
    <mdx n="0" f="s">
      <ms ns="6" c="0"/>
    </mdx>
    <mdx n="5" f="s">
      <ms ns="7" c="0"/>
    </mdx>
    <mdx n="4" f="s">
      <ms ns="7" c="0"/>
    </mdx>
    <mdx n="3" f="s">
      <ms ns="7" c="0"/>
    </mdx>
    <mdx n="2" f="s">
      <ms ns="7" c="0"/>
    </mdx>
    <mdx n="0" f="s">
      <ms ns="7" c="0"/>
    </mdx>
  </mdxMetadata>
  <valueMetadata count="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</valueMetadata>
</metadata>
</file>

<file path=xl/sharedStrings.xml><?xml version="1.0" encoding="utf-8"?>
<sst xmlns="http://schemas.openxmlformats.org/spreadsheetml/2006/main" count="180" uniqueCount="76">
  <si>
    <t>Számlatükör.^Bevétel Kiadás</t>
  </si>
  <si>
    <t>Kiadás</t>
  </si>
  <si>
    <t>Év hónapja</t>
  </si>
  <si>
    <t>^Feldolgozási hely kód megnevezés</t>
  </si>
  <si>
    <t>(Több tétel)</t>
  </si>
  <si>
    <t>Szabad előirányzatok ügyletenként (önkormányzat és hivatal)</t>
  </si>
  <si>
    <t>Eredeti előirányzat</t>
  </si>
  <si>
    <t>Oszlopcímkék</t>
  </si>
  <si>
    <t>Intézmény/Kiemelt előirányzat</t>
  </si>
  <si>
    <t>1001 - Polgármesteri Kabinet</t>
  </si>
  <si>
    <t>K3 - Dologi kiadások</t>
  </si>
  <si>
    <t>Összesen</t>
  </si>
  <si>
    <t>K5 - Egyéb működési célú kiadások</t>
  </si>
  <si>
    <t>336  - Önkormányzati feladatok</t>
  </si>
  <si>
    <t>350  - Közkapcsolati feladatok</t>
  </si>
  <si>
    <t>O3501026 - Médiahirdetések, médiafigyelések, PR kom</t>
  </si>
  <si>
    <t>436  - Gazdasági társaságok</t>
  </si>
  <si>
    <t>O4360032 - Zuglói Sport és Rendezvényszervező Non</t>
  </si>
  <si>
    <t>O4360044 - ZVK  ZRT. által ellátott feladatokhoz ka</t>
  </si>
  <si>
    <t>536  - Támogatások - civilek, egyházak, stb.</t>
  </si>
  <si>
    <t>O3361027 - Szakértői vállalkozói szerződések</t>
  </si>
  <si>
    <t>K1 - Személyi juttatások</t>
  </si>
  <si>
    <t>O3361025 - Ajándék,PR,protokoll,köszöntések,egyéb</t>
  </si>
  <si>
    <t>O5361146 - Civil szervezetek támogatása</t>
  </si>
  <si>
    <t>O3501027 - Közkapcsolatok fejlesztése</t>
  </si>
  <si>
    <t>Módosított előirányzat</t>
  </si>
  <si>
    <t>Kötelezettségvállalás - tárgyévi</t>
  </si>
  <si>
    <t>Pénzügyi teljesítés</t>
  </si>
  <si>
    <t>Szabad előirányzat</t>
  </si>
  <si>
    <t>200  - Kerületi, lakossági rendezv.,kult.progr.</t>
  </si>
  <si>
    <t>O2001993 - Cserepes Kft. rendezvénynaptár költségei</t>
  </si>
  <si>
    <t>O5361223 - Egyéni kérvények alapján történő tám.</t>
  </si>
  <si>
    <t>O4360021 - ZKNP Közbiztonsági feladatokhoz kapcsoló</t>
  </si>
  <si>
    <t>O4360022 - Önkormányzati közszolgáltatási sportfela</t>
  </si>
  <si>
    <t>O4360024 - ZVK Zrt. közszolgáltatási szerződés kere</t>
  </si>
  <si>
    <t>666  - Fizetős parkoláshoz kapcsolódó feladatok</t>
  </si>
  <si>
    <t>O6667123 - Fizető parkoló övezet üzemeltetési kiadá</t>
  </si>
  <si>
    <t>Ö10 - Budapest Főváros XIV. kerület .Zugló</t>
  </si>
  <si>
    <t>2022</t>
  </si>
  <si>
    <t>O2001911 - Kulturális, lakossági rendezvények kapcs</t>
  </si>
  <si>
    <t>O2001994 - Zuglói Sport Kft. -rendezvénynaptár</t>
  </si>
  <si>
    <t>O5361145 - Zuglóiak Egymásért Alapítvány</t>
  </si>
  <si>
    <t>O5361221 - Civilekkel kapcsolatos feladatok kiadása</t>
  </si>
  <si>
    <t>O5361294 - Nemzetiségi Alap program</t>
  </si>
  <si>
    <t>O5362141 - Nemzetiségi Önkormányzatok támogatása</t>
  </si>
  <si>
    <t>O3501022 - Sajtófigyelés, média figyelés</t>
  </si>
  <si>
    <t>K2 - Munkaadókat terhelő járulékok és szociál</t>
  </si>
  <si>
    <t>O3361001 - Önkormányzati feladatokhoz kapcsolódó ad</t>
  </si>
  <si>
    <t>O3361028 - Önkormányzati feladatellátás során felme</t>
  </si>
  <si>
    <t>O3361035 - Koncepciók,elemzések,átvilágítások</t>
  </si>
  <si>
    <t>O3361090 - Ukrán menekültekkel kapcsolatos feladato</t>
  </si>
  <si>
    <t>NA:0  - Nem besorolt</t>
  </si>
  <si>
    <t>O2021005 - ZÁROLT - ZKNP közszolgáltatás</t>
  </si>
  <si>
    <t>O2021006 - ZÁROLT - Sport Kft közszolgáltatás</t>
  </si>
  <si>
    <t>O2021007 - ZÁROLT - ZVK közszolgáltatás</t>
  </si>
  <si>
    <t>O2021014 - ZÁROLT - ZVK útkarbantartás</t>
  </si>
  <si>
    <t>O3361004 - Kerületi kitüntetések, díjak, ado</t>
  </si>
  <si>
    <t>O4360023 - Önkormányzati közszolgáltatási közművelő</t>
  </si>
  <si>
    <t>K8 - Egyéb felhalmozási célú kiadások</t>
  </si>
  <si>
    <t>O4360035 - Zuglói Filharmónia Non -Profit Kft. mükö</t>
  </si>
  <si>
    <t>O0000000 - Önkormányzat technikai átvezetése</t>
  </si>
  <si>
    <t>O4360042 - Hűsítő pontok létrehozása Zuglóban</t>
  </si>
  <si>
    <t>O4360031 - ZKNP Kft müködésének támogatása</t>
  </si>
  <si>
    <t>O4360033 - Zuglói Cserepes Kulturális NP Kft.  műkö</t>
  </si>
  <si>
    <t>O3501023 - Lakossági tájékoztató anyagok, projektek</t>
  </si>
  <si>
    <t>O3361002 - Szakértők megbízási díjai</t>
  </si>
  <si>
    <t>O3361042 - Köztisztasági és Zöldfelület kezelési fe</t>
  </si>
  <si>
    <t>K6 - Beruházások</t>
  </si>
  <si>
    <t>O2001913 - ÉLESS-SZÍN Nonprofit Kft. kulturális ren</t>
  </si>
  <si>
    <t>O2021039 - Fizető parkoló övezet üzemeltetési kiadá</t>
  </si>
  <si>
    <t>O2001915 - Petőfi 200 Zuglói Petőfi Sándor Versmond</t>
  </si>
  <si>
    <t>2023. évi terv</t>
  </si>
  <si>
    <t>2022. évi várható áthúzódó</t>
  </si>
  <si>
    <t>2023. évi előirányzat</t>
  </si>
  <si>
    <t>november</t>
  </si>
  <si>
    <t>sokacz anikó 24 milliót írt.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</si>
</sst>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Fill="1"/>
    <xf numFmtId="0" fontId="2" fillId="0" borderId="0" xfId="0" applyFont="1"/>
    <xf numFmtId="0" fontId="0" fillId="3" borderId="0" xfId="0" applyFill="1" applyAlignment="1">
      <alignment horizontal="left" indent="2"/>
    </xf>
    <xf numFmtId="0" fontId="3" fillId="0" borderId="0" xfId="0" applyFont="1" applyFill="1"/>
    <xf numFmtId="0" fontId="3" fillId="2" borderId="0" xfId="0" applyFont="1" applyFill="1"/>
    <xf numFmtId="0" fontId="0" fillId="0" borderId="0" xfId="0" applyAlignment="1">
      <alignment horizontal="left" indent="3"/>
    </xf>
    <xf numFmtId="3" fontId="0" fillId="0" borderId="0" xfId="0" applyNumberFormat="1"/>
    <xf numFmtId="0" fontId="0" fillId="3" borderId="0" xfId="0" applyFill="1"/>
    <xf numFmtId="0" fontId="0" fillId="0" borderId="0" xfId="0" applyAlignment="1">
      <alignment horizontal="left" indent="4"/>
    </xf>
    <xf numFmtId="0" fontId="0" fillId="2" borderId="0" xfId="0" applyFill="1"/>
    <xf numFmtId="0" fontId="4" fillId="0" borderId="0" xfId="0" applyFont="1" applyFill="1"/>
    <xf numFmtId="0" fontId="4" fillId="3" borderId="0" xfId="0" applyFont="1" applyFill="1"/>
    <xf numFmtId="0" fontId="0" fillId="0" borderId="0" xfId="0" pivotButton="1"/>
    <xf numFmtId="0" fontId="0" fillId="0" borderId="0" xfId="0" pivotButton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 applyAlignment="1">
      <alignment horizontal="left" inden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/>
    <xf numFmtId="3" fontId="2" fillId="0" borderId="1" xfId="0" applyNumberFormat="1" applyFont="1" applyFill="1" applyBorder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0" fillId="2" borderId="1" xfId="0" applyNumberFormat="1" applyFill="1" applyBorder="1"/>
    <xf numFmtId="3" fontId="2" fillId="2" borderId="1" xfId="0" applyNumberFormat="1" applyFont="1" applyFill="1" applyBorder="1"/>
    <xf numFmtId="0" fontId="5" fillId="0" borderId="0" xfId="0" applyFont="1" applyFill="1"/>
    <xf numFmtId="0" fontId="0" fillId="2" borderId="0" xfId="0" applyFill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0" fillId="5" borderId="1" xfId="0" applyNumberFormat="1" applyFill="1" applyBorder="1"/>
    <xf numFmtId="3" fontId="0" fillId="6" borderId="1" xfId="0" applyNumberFormat="1" applyFill="1" applyBorder="1"/>
  </cellXfs>
  <cellStyles count="1">
    <cellStyle name="Normál" xfId="0" builtinId="0"/>
  </cellStyles>
  <dxfs count="1231">
    <dxf>
      <alignment wrapText="1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5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4.xml"/><Relationship Id="rId14" Type="http://schemas.openxmlformats.org/officeDocument/2006/relationships/sharedStrings" Target="sharedString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7650462965" backgroundQuery="1" createdVersion="4" refreshedVersion="5" minRefreshableVersion="3" recordCount="0" supportSubquery="1" supportAdvancedDrill="1">
  <cacheSource type="external" connectionId="3"/>
  <cacheFields count="19">
    <cacheField name="[Feldolgozási hely].[Feldolgozási hely kód megnevezés].[Feldolgozási hely kód megnevezés]" caption="Feldolgozási hely kód megnevezés" numFmtId="0" hierarchy="244" level="1">
      <sharedItems count="2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10">
        <s v="[Ügylet].[Ügylet kód megnevezés].&amp;[2554]" c="O0000000 - Önkormányzat technikai átvezetése"/>
        <s v="[Ügylet].[Ügylet kód megnevezés].&amp;[2187]" c="O3361001 - Önkormányzati feladatokhoz kapcsolódó ad"/>
        <s v="[Ügylet].[Ügylet kód megnevezés].&amp;[3891]" c="O3361002 - Szakértők megbízási díjai"/>
        <s v="[Ügylet].[Ügylet kód megnevezés].&amp;[3851]" c="O3361004 - Kerületi kitüntetések, díjak, ado"/>
        <s v="[Ügylet].[Ügylet kód megnevezés].&amp;[2510]" c="O3361025 - Ajándék,PR,protokoll,köszöntések,egyéb"/>
        <s v="[Ügylet].[Ügylet kód megnevezés].&amp;[3380]" c="O3361027 - Szakértői vállalkozói szerződések"/>
        <s v="[Ügylet].[Ügylet kód megnevezés].&amp;[3121]" c="O3361028 - Önkormányzati feladatellátás során felme"/>
        <s v="[Ügylet].[Ügylet kód megnevezés].&amp;[3381]" c="O3361035 - Koncepciók,elemzések,átvilágítások"/>
        <s v="[Ügylet].[Ügylet kód megnevezés].&amp;[3892]" c="O3361042 - Köztisztasági és Zöldfelület kezelési fe"/>
        <s v="[Ügylet].[Ügylet kód megnevezés].&amp;[3840]" c="O3361090 - Ukrán menekültekkel kapcsolatos feladato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7">
        <s v="[Elszámolási egység].[Elszámolási egység kód megnevezés].&amp;[234]" c="1001 - 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51]" u="1" c="1016 - Alpolgármesteri Kabinet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2-01-01T00:00:00]" c="2022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336  - Önkormányzati feladatok]" c="336  - Önkormányzati feladatok"/>
        <s v="[Ügylet].[Ügylet csoport kód megnevezés].&amp;[NA:0  - Nem besorolt]" c="NA:0  - Nem besorolt"/>
        <s v="[Ügylet].[Ügylet csoport kód megnevezés].&amp;[200  - Kerületi, lakossági rendezv.,kult.progr.]" u="1" c="200  - Kerületi, lakossági rendezv.,kult.progr."/>
        <s v="[Ügylet].[Ügylet csoport kód megnevezés].&amp;[335  - Pályázati csoporthoz kapcs. feladatok]" u="1" c="335  - Pályázati csoporthoz kapcs. feladatok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536  - Támogatások - civilek, egyházak, stb.]" u="1" c="536  - Támogatások - civilek, egyházak, stb."/>
        <s v="[Ügylet].[Ügylet csoport kód megnevezés].&amp;[936  - Zuglói Egészségmegörző Program feladatai]" u="1" c="936  - Zuglói Egészségmegörző Program feladatai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7  - Gazdasági Kabinethez kapcsolódó feladat]" u="1" c="337  - Gazdasági Kabinethez kapcsolódó feladat"/>
        <s v="[Ügylet].[Ügylet csoport kód megnevezés].&amp;[338  - Gazdasági Kabinet]" u="1" c="338  - Gazdasági Kabinet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Számlatükör].[Kiemelt előirányzat kód megnevezés].[Kiemelt előirányzat kód megnevezés]" caption="Kiemelt előirányzat kód megnevezés" numFmtId="0" hierarchy="461" level="1" mappingCount="1">
      <sharedItems count="4">
        <s v="[Számlatükör].[Kiemelt előirányzat kód megnevezés].&amp;[K1 - Személyi juttatások]" c="K1 - Személyi juttatások" cp="1">
          <x/>
        </s>
        <s v="[Számlatükör].[Kiemelt előirányzat kód megnevezés].&amp;[K2 - Munkaadókat terhelő járulékok és szociál]" c="K2 - Munkaadókat terhelő járulékok és szociál" cp="1">
          <x/>
        </s>
        <s v="[Számlatükör].[Kiemelt előirányzat kód megnevezés].&amp;[K3 - Dologi kiadások]" c="K3 - Dologi kiadások" cp="1">
          <x/>
        </s>
        <s v="[Számlatükör].[Kiemelt előirányzat kód megnevezés].&amp;[K5 - Egyéb működési célú kiadások]" c="K5 - Egyéb működési célú kiadások" cp="1">
          <x/>
        </s>
      </sharedItems>
      <mpMap v="14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3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6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7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8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774837963" backgroundQuery="1" createdVersion="4" refreshedVersion="5" minRefreshableVersion="3" recordCount="0" supportSubquery="1" supportAdvancedDrill="1">
  <cacheSource type="external" connectionId="4"/>
  <cacheFields count="19">
    <cacheField name="[Feldolgozási hely].[Feldolgozási hely kód megnevezés].[Feldolgozási hely kód megnevezés]" caption="Feldolgozási hely kód megnevezés" numFmtId="0" hierarchy="244" level="1">
      <sharedItems count="2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4">
        <s v="[Ügylet].[Ügylet kód megnevezés].&amp;[2949]" c="O3501022 - Sajtófigyelés, média figyelés"/>
        <s v="[Ügylet].[Ügylet kód megnevezés].&amp;[3893]" c="O3501023 - Lakossági tájékoztató anyagok, projektek"/>
        <s v="[Ügylet].[Ügylet kód megnevezés].&amp;[2951]" c="O3501026 - Médiahirdetések, médiafigyelések, PR kom"/>
        <s v="[Ügylet].[Ügylet kód megnevezés].&amp;[3698]" c="O3501027 - Közkapcsolatok fejlesztése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7">
        <s v="[Elszámolási egység].[Elszámolási egység kód megnevezés].&amp;[234]" c="1001 - 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51]" u="1" c="1016 - Alpolgármesteri Kabinet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2-01-01T00:00:00]" c="2022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350  - Közkapcsolati feladatok]" c="350  - Közkapcsolati feladatok"/>
        <s v="[Ügylet].[Ügylet csoport kód megnevezés].&amp;[336  - Önkormányzati feladatok]" u="1" c="336  - Önkormányzati feladatok"/>
        <s v="[Ügylet].[Ügylet csoport kód megnevezés].&amp;[200  - Kerületi, lakossági rendezv.,kult.progr.]" u="1" c="200  - Kerületi, lakossági rendezv.,kult.progr."/>
        <s v="[Ügylet].[Ügylet csoport kód megnevezés].&amp;[335  - Pályázati csoporthoz kapcs. feladatok]" u="1" c="335  - Pályázati csoporthoz kapcs. feladatok"/>
        <s v="[Ügylet].[Ügylet csoport kód megnevezés].&amp;[436  - Gazdasági társaságok]" u="1" c="436  - Gazdasági társaságok"/>
        <s v="[Ügylet].[Ügylet csoport kód megnevezés].&amp;[536  - Támogatások - civilek, egyházak, stb.]" u="1" c="536  - Támogatások - civilek, egyházak, stb."/>
        <s v="[Ügylet].[Ügylet csoport kód megnevezés].&amp;[936  - Zuglói Egészségmegörző Program feladatai]" u="1" c="936  - Zuglói Egészségmegörző Program feladatai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7  - Gazdasági Kabinethez kapcsolódó feladat]" u="1" c="337  - Gazdasági Kabinethez kapcsolódó feladat"/>
        <s v="[Ügylet].[Ügylet csoport kód megnevezés].&amp;[338  - Gazdasági Kabinet]" u="1" c="338  - Gazdasági Kabinet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Számlatükör].[Kiemelt előirányzat kód megnevezés].[Kiemelt előirányzat kód megnevezés]" caption="Kiemelt előirányzat kód megnevezés" numFmtId="0" hierarchy="461" level="1" mappingCount="1">
      <sharedItems count="1">
        <s v="[Számlatükör].[Kiemelt előirányzat kód megnevezés].&amp;[K3 - Dologi kiadások]" c="K3 - Dologi kiadások" cp="1">
          <x/>
        </s>
      </sharedItems>
      <mpMap v="14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3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6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7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8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7846759257" backgroundQuery="1" createdVersion="4" refreshedVersion="5" minRefreshableVersion="3" recordCount="0" supportSubquery="1" supportAdvancedDrill="1">
  <cacheSource type="external" connectionId="5"/>
  <cacheFields count="19">
    <cacheField name="[Feldolgozási hely].[Feldolgozási hely kód megnevezés].[Feldolgozási hely kód megnevezés]" caption="Feldolgozási hely kód megnevezés" numFmtId="0" hierarchy="244" level="1">
      <sharedItems count="3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 kerület Zugló Önko]" u="1" c="Ö10 - Budapest Főváros XIV. kerület Zugló Önko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Elszámolási egység].[Elszámolási egység kód megnevezés].[Elszámolási egység kód megnevezés]" caption="Elszámolási egység kód megnevezés" numFmtId="0" hierarchy="231" level="1">
      <sharedItems count="17">
        <s v="[Elszámolási egység].[Elszámolási egység kód megnevezés].&amp;[234]" c="1001 - Polgármesteri Kabinet"/>
        <s v="[Elszámolási egység].[Elszámolási egység kód megnevezés].&amp;[243]" u="1" c="1011 - Zuglói Vagyonkezelő Zrt.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51]" u="1" c="1016 - Alpolgármesteri Kabinet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2-01-01T00:00:00]" c="2022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436  - Gazdasági társaságok]" c="436  - Gazdasági társaságok"/>
        <s v="[Ügylet].[Ügylet csoport kód megnevezés].&amp;[666  - Fizetős parkoláshoz kapcsolódó feladatok]" c="666  - Fizetős parkoláshoz kapcsolódó feladatok"/>
        <s v="[Ügylet].[Ügylet csoport kód megnevezés].&amp;[350  - Közkapcsolati feladatok]" u="1" c="350  - Közkapcsolati feladatok"/>
        <s v="[Ügylet].[Ügylet csoport kód megnevezés].&amp;[336  - Önkormányzati feladatok]" u="1" c="336  - Önkormányzati feladatok"/>
        <s v="[Ügylet].[Ügylet csoport kód megnevezés].&amp;[200  - Kerületi, lakossági rendezv.,kult.progr.]" u="1" c="200  - Kerületi, lakossági rendezv.,kult.progr."/>
        <s v="[Ügylet].[Ügylet csoport kód megnevezés].&amp;[335  - Pályázati csoporthoz kapcs. feladatok]" u="1" c="335  - Pályázati csoporthoz kapcs. feladatok"/>
        <s v="[Ügylet].[Ügylet csoport kód megnevezés].&amp;[536  - Támogatások - civilek, egyházak, stb.]" u="1" c="536  - Támogatások - civilek, egyházak, stb."/>
        <s v="[Ügylet].[Ügylet csoport kód megnevezés].&amp;[936  - Zuglói Egészségmegörző Program feladatai]" u="1" c="936  - Zuglói Egészségmegörző Program feladatai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7  - Gazdasági Kabinethez kapcsolódó feladat]" u="1" c="337  - Gazdasági Kabinethez kapcsolódó feladat"/>
        <s v="[Ügylet].[Ügylet csoport kód megnevezés].&amp;[338  - Gazdasági Kabinet]" u="1" c="338  - Gazdasági Kabinet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40  - Elektronikus, robotkamerás üzemeltetési]" u="1" c="540  - Elektronikus, robotkamerás üzemeltetési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Számlatükör].[Kiemelt előirányzat kód megnevezés].[Kiemelt előirányzat kód megnevezés]" caption="Kiemelt előirányzat kód megnevezés" numFmtId="0" hierarchy="461" level="1" mappingCount="1">
      <sharedItems count="3">
        <s v="[Számlatükör].[Kiemelt előirányzat kód megnevezés].&amp;[K3 - Dologi kiadások]" c="K3 - Dologi kiadások" cp="1">
          <x/>
        </s>
        <s v="[Számlatükör].[Kiemelt előirányzat kód megnevezés].&amp;[K5 - Egyéb működési célú kiadások]" c="K5 - Egyéb működési célú kiadások" cp="1">
          <x/>
        </s>
        <s v="[Számlatükör].[Kiemelt előirányzat kód megnevezés].&amp;[K8 - Egyéb felhalmozási célú kiadások]" c="K8 - Egyéb felhalmozási célú kiadások" cp="1">
          <x/>
        </s>
      </sharedItems>
      <mpMap v="13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  <cacheField name="[Ügylet].[Ügylet kód megnevezés].[Ügylet kód megnevezés]" caption="Ügylet kód megnevezés" numFmtId="0" hierarchy="499" level="1">
      <sharedItems count="16">
        <s v="[Ügylet].[Ügylet kód megnevezés].&amp;[3774]" c="O2021005 - ZÁROLT - ZKNP közszolgáltatás"/>
        <s v="[Ügylet].[Ügylet kód megnevezés].&amp;[3775]" c="O2021006 - ZÁROLT - Sport Kft közszolgáltatás"/>
        <s v="[Ügylet].[Ügylet kód megnevezés].&amp;[3776]" c="O2021007 - ZÁROLT - ZVK közszolgáltatás"/>
        <s v="[Ügylet].[Ügylet kód megnevezés].&amp;[3783]" c="O2021014 - ZÁROLT - ZVK útkarbantartás"/>
        <s v="[Ügylet].[Ügylet kód megnevezés].&amp;[4019]" c="O2021039 - Fizető parkoló övezet üzemeltetési kiadá"/>
        <s v="[Ügylet].[Ügylet kód megnevezés].&amp;[3651]" c="O4360021 - ZKNP Közbiztonsági feladatokhoz kapcsoló"/>
        <s v="[Ügylet].[Ügylet kód megnevezés].&amp;[3223]" c="O4360022 - Önkormányzati közszolgáltatási sportfela"/>
        <s v="[Ügylet].[Ügylet kód megnevezés].&amp;[3224]" c="O4360023 - Önkormányzati közszolgáltatási közművelő"/>
        <s v="[Ügylet].[Ügylet kód megnevezés].&amp;[3225]" c="O4360024 - ZVK Zrt. közszolgáltatási szerződés kere"/>
        <s v="[Ügylet].[Ügylet kód megnevezés].&amp;[3894]" c="O4360031 - ZKNP Kft müködésének támogatása"/>
        <s v="[Ügylet].[Ügylet kód megnevezés].&amp;[2959]" c="O4360032 - Zuglói Sport és Rendezvényszervező Non"/>
        <s v="[Ügylet].[Ügylet kód megnevezés].&amp;[3895]" c="O4360033 - Zuglói Cserepes Kulturális NP Kft.  műkö"/>
        <s v="[Ügylet].[Ügylet kód megnevezés].&amp;[3227]" c="O4360035 - Zuglói Filharmónia Non -Profit Kft. mükö"/>
        <s v="[Ügylet].[Ügylet kód megnevezés].&amp;[3865]" c="O4360042 - Hűsítő pontok létrehozása Zuglóban"/>
        <s v="[Ügylet].[Ügylet kód megnevezés].&amp;[3228]" c="O4360044 - ZVK  ZRT. által ellátott feladatokhoz ka"/>
        <s v="[Ügylet].[Ügylet kód megnevezés].&amp;[3293]" c="O6667123 - Fizető parkoló övezet üzemeltetési kiadá"/>
      </sharedItems>
    </cacheField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6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7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5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1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2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0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18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9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4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6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7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7932986114" backgroundQuery="1" createdVersion="4" refreshedVersion="5" minRefreshableVersion="3" recordCount="0" supportSubquery="1" supportAdvancedDrill="1">
  <cacheSource type="external" connectionId="6"/>
  <cacheFields count="19">
    <cacheField name="[Feldolgozási hely].[Feldolgozási hely kód megnevezés].[Feldolgozási hely kód megnevezés]" caption="Feldolgozási hely kód megnevezés" numFmtId="0" hierarchy="244" level="1">
      <sharedItems count="2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6">
        <s v="[Ügylet].[Ügylet kód megnevezés].&amp;[2966]" c="O5361145 - Zuglóiak Egymásért Alapítvány"/>
        <s v="[Ügylet].[Ügylet kód megnevezés].&amp;[2967]" c="O5361146 - Civil szervezetek támogatása"/>
        <s v="[Ügylet].[Ügylet kód megnevezés].&amp;[3105]" c="O5361221 - Civilekkel kapcsolatos feladatok kiadása"/>
        <s v="[Ügylet].[Ügylet kód megnevezés].&amp;[3106]" c="O5361223 - Egyéni kérvények alapján történő tám."/>
        <s v="[Ügylet].[Ügylet kód megnevezés].&amp;[3667]" c="O5361294 - Nemzetiségi Alap program"/>
        <s v="[Ügylet].[Ügylet kód megnevezés].&amp;[2978]" c="O5362141 - Nemzetiségi Önkormányzatok támogatása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7">
        <s v="[Elszámolási egység].[Elszámolási egység kód megnevezés].&amp;[234]" c="1001 - 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51]" u="1" c="1016 - Alpolgármesteri Kabinet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2-01-01T00:00:00]" c="2022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536  - Támogatások - civilek, egyházak, stb.]" c="536  - Támogatások - civilek, egyházak, stb."/>
        <s v="[Ügylet].[Ügylet csoport kód megnevezés].&amp;[436  - Gazdasági társaságok]" u="1" c="436  - Gazdasági társaságok"/>
        <s v="[Ügylet].[Ügylet csoport kód megnevezés].&amp;[350  - Közkapcsolati feladatok]" u="1" c="350  - Közkapcsolati feladatok"/>
        <s v="[Ügylet].[Ügylet csoport kód megnevezés].&amp;[336  - Önkormányzati feladatok]" u="1" c="336  - Önkormányzati feladatok"/>
        <s v="[Ügylet].[Ügylet csoport kód megnevezés].&amp;[200  - Kerületi, lakossági rendezv.,kult.progr.]" u="1" c="200  - Kerületi, lakossági rendezv.,kult.progr."/>
        <s v="[Ügylet].[Ügylet csoport kód megnevezés].&amp;[335  - Pályázati csoporthoz kapcs. feladatok]" u="1" c="335  - Pályázati csoporthoz kapcs. feladatok"/>
        <s v="[Ügylet].[Ügylet csoport kód megnevezés].&amp;[936  - Zuglói Egészségmegörző Program feladatai]" u="1" c="936  - Zuglói Egészségmegörző Program feladatai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7  - Gazdasági Kabinethez kapcsolódó feladat]" u="1" c="337  - Gazdasági Kabinethez kapcsolódó feladat"/>
        <s v="[Ügylet].[Ügylet csoport kód megnevezés].&amp;[338  - Gazdasági Kabinet]" u="1" c="338  - Gazdasági Kabinet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  <cacheField name="[Számlatükör].[Kiemelt előirányzat kód megnevezés].[Kiemelt előirányzat kód megnevezés]" caption="Kiemelt előirányzat kód megnevezés" numFmtId="0" hierarchy="461" level="1" mappingCount="1">
      <sharedItems count="4">
        <s v="[Számlatükör].[Kiemelt előirányzat kód megnevezés].&amp;[K1 - Személyi juttatások]" c="K1 - Személyi juttatások" cp="1">
          <x/>
        </s>
        <s v="[Számlatükör].[Kiemelt előirányzat kód megnevezés].&amp;[K3 - Dologi kiadások]" c="K3 - Dologi kiadások" cp="1">
          <x/>
        </s>
        <s v="[Számlatükör].[Kiemelt előirányzat kód megnevezés].&amp;[K5 - Egyéb működési célú kiadások]" c="K5 - Egyéb működési célú kiadások" cp="1">
          <x/>
        </s>
        <s v="[Számlatükör].[Kiemelt előirányzat kód megnevezés].&amp;[K6 - Beruházások]" c="K6 - Beruházások" cp="1">
          <x/>
        </s>
      </sharedItems>
      <mpMap v="18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7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3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4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6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8021412035" backgroundQuery="1" createdVersion="4" refreshedVersion="5" minRefreshableVersion="3" recordCount="0" supportSubquery="1" supportAdvancedDrill="1">
  <cacheSource type="external" connectionId="1"/>
  <cacheFields count="19">
    <cacheField name="[Feldolgozási hely].[Feldolgozási hely kód megnevezés].[Feldolgozási hely kód megnevezés]" caption="Feldolgozási hely kód megnevezés" numFmtId="0" hierarchy="244" level="1">
      <sharedItems count="2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5">
        <s v="[Ügylet].[Ügylet kód megnevezés].&amp;[2895]" c="O2001911 - Kulturális, lakossági rendezvények kapcs"/>
        <s v="[Ügylet].[Ügylet kód megnevezés].&amp;[4018]" c="O2001913 - ÉLESS-SZÍN Nonprofit Kft. kulturális ren"/>
        <s v="[Ügylet].[Ügylet kód megnevezés].&amp;[4029]" c="O2001915 - Petőfi 200 Zuglói Petőfi Sándor Versmond"/>
        <s v="[Ügylet].[Ügylet kód megnevezés].&amp;[3543]" c="O2001993 - Cserepes Kft. rendezvénynaptár költségei"/>
        <s v="[Ügylet].[Ügylet kód megnevezés].&amp;[3544]" c="O2001994 - Zuglói Sport Kft. -rendezvénynaptár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7">
        <s v="[Elszámolási egység].[Elszámolási egység kód megnevezés].&amp;[234]" c="1001 - 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51]" u="1" c="1016 - Alpolgármesteri Kabinet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4">
        <s v="[Dátum].[Év].&amp;[2022-01-01T00:00:00]" c="2022"/>
        <s v="[Dátum].[Év].&amp;[2021-01-01T00:00:00]" u="1" c="2021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200  - Kerületi, lakossági rendezv.,kult.progr.]" c="200  - Kerületi, lakossági rendezv.,kult.progr."/>
        <s v="[Ügylet].[Ügylet csoport kód megnevezés].&amp;[335  - Pályázati csoporthoz kapcs. feladatok]" u="1" c="335  - Pályázati csoporthoz kapcs. feladatok"/>
        <s v="[Ügylet].[Ügylet csoport kód megnevezés].&amp;[336  - Önkormányzati feladatok]" u="1" c="336  - Önkormányzati feladatok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536  - Támogatások - civilek, egyházak, stb.]" u="1" c="536  - Támogatások - civilek, egyházak, stb."/>
        <s v="[Ügylet].[Ügylet csoport kód megnevezés].&amp;[936  - Zuglói Egészségmegörző Program feladatai]" u="1" c="936  - Zuglói Egészségmegörző Program feladatai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7  - Gazdasági Kabinethez kapcsolódó feladat]" u="1" c="337  - Gazdasági Kabinethez kapcsolódó feladat"/>
        <s v="[Ügylet].[Ügylet csoport kód megnevezés].&amp;[338  - Gazdasági Kabinet]" u="1" c="338  - Gazdasági Kabinet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  <cacheField name="[Számlatükör].[Kiemelt előirányzat kód megnevezés].[Kiemelt előirányzat kód megnevezés]" caption="Kiemelt előirányzat kód megnevezés" numFmtId="0" hierarchy="461" level="1" mappingCount="1">
      <sharedItems count="3">
        <s v="[Számlatükör].[Kiemelt előirányzat kód megnevezés].&amp;[K1 - Személyi juttatások]" c="K1 - Személyi juttatások" cp="1">
          <x/>
        </s>
        <s v="[Számlatükör].[Kiemelt előirányzat kód megnevezés].&amp;[K3 - Dologi kiadások]" c="K3 - Dologi kiadások" cp="1">
          <x/>
        </s>
        <s v="[Számlatükör].[Kiemelt előirányzat kód megnevezés].&amp;[K5 - Egyéb működési célú kiadások]" c="K5 - Egyéb működési célú kiadások" cp="1">
          <x/>
        </s>
      </sharedItems>
      <mpMap v="18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7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3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4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6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name="Kimutatás1" cacheId="0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31" firstHeaderRow="1" firstDataRow="3" firstDataCol="1" rowPageCount="3" colPageCount="1"/>
  <pivotFields count="19">
    <pivotField axis="axisRow" allDrilled="1" showAll="0" defaultAttributeDrillState="1">
      <items count="3"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allDrilled="1" showAll="0" dataSourceSort="1" defaultAttributeDrillState="1">
      <items count="18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s="1" x="0"/>
        <item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5">
        <item x="0"/>
        <item x="1"/>
        <item x="2"/>
        <item x="3"/>
        <item t="default"/>
      </items>
    </pivotField>
    <pivotField showAll="0" dataSourceSort="1" defaultSubtotal="0" showPropTip="1"/>
    <pivotField dataField="1" showAll="0"/>
    <pivotField dataField="1" showAll="0"/>
    <pivotField dataField="1" showAll="0"/>
    <pivotField dataField="1" showAll="0"/>
  </pivotFields>
  <rowFields count="5">
    <field x="0"/>
    <field x="6"/>
    <field x="11"/>
    <field x="13"/>
    <field x="5"/>
  </rowFields>
  <rowItems count="24">
    <i>
      <x v="1"/>
    </i>
    <i r="1">
      <x/>
    </i>
    <i r="2">
      <x/>
    </i>
    <i r="3">
      <x/>
    </i>
    <i r="4">
      <x v="2"/>
    </i>
    <i r="4">
      <x v="3"/>
    </i>
    <i r="4">
      <x v="4"/>
    </i>
    <i r="3">
      <x v="1"/>
    </i>
    <i r="4">
      <x v="1"/>
    </i>
    <i r="4">
      <x v="3"/>
    </i>
    <i r="3">
      <x v="2"/>
    </i>
    <i r="4">
      <x v="2"/>
    </i>
    <i r="4">
      <x v="4"/>
    </i>
    <i r="4">
      <x v="5"/>
    </i>
    <i r="4">
      <x v="6"/>
    </i>
    <i r="4">
      <x v="7"/>
    </i>
    <i r="4">
      <x v="8"/>
    </i>
    <i r="3">
      <x v="3"/>
    </i>
    <i r="4">
      <x v="3"/>
    </i>
    <i r="4">
      <x v="9"/>
    </i>
    <i r="2">
      <x v="1"/>
    </i>
    <i r="3">
      <x v="2"/>
    </i>
    <i r="4">
      <x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5" baseField="0" baseItem="0"/>
    <dataField fld="16" baseField="0" baseItem="0"/>
    <dataField fld="17" baseField="0" baseItem="0"/>
    <dataField fld="18" baseField="0" baseItem="0"/>
  </dataFields>
  <formats count="246">
    <format dxfId="1230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229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228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227">
      <pivotArea type="origin" dataOnly="0" labelOnly="1" outline="0" fieldPosition="0"/>
    </format>
    <format dxfId="1226">
      <pivotArea field="0" type="button" dataOnly="0" labelOnly="1" outline="0" axis="axisRow" fieldPosition="0"/>
    </format>
    <format dxfId="1225">
      <pivotArea field="7" type="button" dataOnly="0" labelOnly="1" outline="0" axis="axisCol" fieldPosition="0"/>
    </format>
    <format dxfId="1224">
      <pivotArea field="-2" type="button" dataOnly="0" labelOnly="1" outline="0" axis="axisCol" fieldPosition="1"/>
    </format>
    <format dxfId="1223">
      <pivotArea type="topRight" dataOnly="0" labelOnly="1" outline="0" fieldPosition="0"/>
    </format>
    <format dxfId="1222">
      <pivotArea dataOnly="0" labelOnly="1" fieldPosition="0">
        <references count="1">
          <reference field="7" count="0"/>
        </references>
      </pivotArea>
    </format>
    <format dxfId="1221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122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1219">
      <pivotArea type="origin" dataOnly="0" labelOnly="1" outline="0" fieldPosition="0"/>
    </format>
    <format dxfId="1218">
      <pivotArea field="0" type="button" dataOnly="0" labelOnly="1" outline="0" axis="axisRow" fieldPosition="0"/>
    </format>
    <format dxfId="1217">
      <pivotArea field="7" type="button" dataOnly="0" labelOnly="1" outline="0" axis="axisCol" fieldPosition="0"/>
    </format>
    <format dxfId="1216">
      <pivotArea field="-2" type="button" dataOnly="0" labelOnly="1" outline="0" axis="axisCol" fieldPosition="1"/>
    </format>
    <format dxfId="1215">
      <pivotArea type="topRight" dataOnly="0" labelOnly="1" outline="0" fieldPosition="0"/>
    </format>
    <format dxfId="1214">
      <pivotArea dataOnly="0" labelOnly="1" fieldPosition="0">
        <references count="1">
          <reference field="7" count="0"/>
        </references>
      </pivotArea>
    </format>
    <format dxfId="1213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1212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1211">
      <pivotArea type="origin" dataOnly="0" labelOnly="1" outline="0" fieldPosition="0"/>
    </format>
    <format dxfId="1210">
      <pivotArea field="0" type="button" dataOnly="0" labelOnly="1" outline="0" axis="axisRow" fieldPosition="0"/>
    </format>
    <format dxfId="1209">
      <pivotArea field="7" type="button" dataOnly="0" labelOnly="1" outline="0" axis="axisCol" fieldPosition="0"/>
    </format>
    <format dxfId="1208">
      <pivotArea field="-2" type="button" dataOnly="0" labelOnly="1" outline="0" axis="axisCol" fieldPosition="1"/>
    </format>
    <format dxfId="1207">
      <pivotArea type="topRight" dataOnly="0" labelOnly="1" outline="0" fieldPosition="0"/>
    </format>
    <format dxfId="1206">
      <pivotArea dataOnly="0" labelOnly="1" fieldPosition="0">
        <references count="1">
          <reference field="7" count="0"/>
        </references>
      </pivotArea>
    </format>
    <format dxfId="120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1204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1203">
      <pivotArea collapsedLevelsAreSubtotals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1202">
      <pivotArea dataOnly="0" labelOnly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1201">
      <pivotArea collapsedLevelsAreSubtotals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1200">
      <pivotArea dataOnly="0" labelOnly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1199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7"/>
          </reference>
        </references>
      </pivotArea>
    </format>
    <format dxfId="1198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7"/>
          </reference>
        </references>
      </pivotArea>
    </format>
    <format dxfId="1197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3"/>
          </reference>
        </references>
      </pivotArea>
    </format>
    <format dxfId="1196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3"/>
          </reference>
        </references>
      </pivotArea>
    </format>
    <format dxfId="1195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0"/>
          </reference>
        </references>
      </pivotArea>
    </format>
    <format dxfId="1194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0"/>
          </reference>
        </references>
      </pivotArea>
    </format>
    <format dxfId="1193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1192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1191">
      <pivotArea dataOnly="0" fieldPosition="0">
        <references count="1">
          <reference field="11" count="1">
            <x v="25"/>
          </reference>
        </references>
      </pivotArea>
    </format>
    <format dxfId="1190">
      <pivotArea dataOnly="0" fieldPosition="0">
        <references count="1">
          <reference field="11" count="1">
            <x v="3"/>
          </reference>
        </references>
      </pivotArea>
    </format>
    <format dxfId="1189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1188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1187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4"/>
          </reference>
        </references>
      </pivotArea>
    </format>
    <format dxfId="1186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4"/>
          </reference>
        </references>
      </pivotArea>
    </format>
    <format dxfId="1185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5"/>
          </reference>
        </references>
      </pivotArea>
    </format>
    <format dxfId="1184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5"/>
          </reference>
        </references>
      </pivotArea>
    </format>
    <format dxfId="1183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1182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1181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7"/>
          </reference>
        </references>
      </pivotArea>
    </format>
    <format dxfId="1180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7"/>
          </reference>
        </references>
      </pivotArea>
    </format>
    <format dxfId="1179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7"/>
          </reference>
        </references>
      </pivotArea>
    </format>
    <format dxfId="1178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7"/>
          </reference>
        </references>
      </pivotArea>
    </format>
    <format dxfId="1177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3"/>
          </reference>
        </references>
      </pivotArea>
    </format>
    <format dxfId="1176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3"/>
          </reference>
        </references>
      </pivotArea>
    </format>
    <format dxfId="1175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4"/>
          </reference>
        </references>
      </pivotArea>
    </format>
    <format dxfId="1174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4"/>
          </reference>
        </references>
      </pivotArea>
    </format>
    <format dxfId="1173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1172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117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8"/>
          </reference>
        </references>
      </pivotArea>
    </format>
    <format dxfId="117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8"/>
          </reference>
        </references>
      </pivotArea>
    </format>
    <format dxfId="116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8"/>
          </reference>
        </references>
      </pivotArea>
    </format>
    <format dxfId="116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8"/>
          </reference>
        </references>
      </pivotArea>
    </format>
    <format dxfId="116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116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116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2"/>
          </reference>
        </references>
      </pivotArea>
    </format>
    <format dxfId="1164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2"/>
          </reference>
        </references>
      </pivotArea>
    </format>
    <format dxfId="1163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9"/>
          </reference>
        </references>
      </pivotArea>
    </format>
    <format dxfId="1162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9"/>
          </reference>
        </references>
      </pivotArea>
    </format>
    <format dxfId="116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0"/>
          </reference>
        </references>
      </pivotArea>
    </format>
    <format dxfId="116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0"/>
          </reference>
        </references>
      </pivotArea>
    </format>
    <format dxfId="115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3"/>
          </reference>
        </references>
      </pivotArea>
    </format>
    <format dxfId="115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3"/>
          </reference>
        </references>
      </pivotArea>
    </format>
    <format dxfId="115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4"/>
          </reference>
        </references>
      </pivotArea>
    </format>
    <format dxfId="115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4"/>
          </reference>
        </references>
      </pivotArea>
    </format>
    <format dxfId="115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7"/>
          </reference>
        </references>
      </pivotArea>
    </format>
    <format dxfId="1154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7"/>
          </reference>
        </references>
      </pivotArea>
    </format>
    <format dxfId="1153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"/>
          </reference>
        </references>
      </pivotArea>
    </format>
    <format dxfId="1152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"/>
          </reference>
        </references>
      </pivotArea>
    </format>
    <format dxfId="1151">
      <pivotArea collapsedLevelsAreSubtotals="1" fieldPosition="0">
        <references count="2">
          <reference field="0" count="1" selected="0">
            <x v="0"/>
          </reference>
          <reference field="6" count="1">
            <x v="4"/>
          </reference>
        </references>
      </pivotArea>
    </format>
    <format dxfId="1150">
      <pivotArea dataOnly="0" labelOnly="1" fieldPosition="0">
        <references count="2">
          <reference field="0" count="1" selected="0">
            <x v="0"/>
          </reference>
          <reference field="6" count="1">
            <x v="4"/>
          </reference>
        </references>
      </pivotArea>
    </format>
    <format dxfId="1149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1148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1147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1146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1145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37"/>
          </reference>
        </references>
      </pivotArea>
    </format>
    <format dxfId="1144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37"/>
          </reference>
        </references>
      </pivotArea>
    </format>
    <format dxfId="1143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0"/>
          </reference>
        </references>
      </pivotArea>
    </format>
    <format dxfId="1142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0"/>
          </reference>
        </references>
      </pivotArea>
    </format>
    <format dxfId="1141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3"/>
          </reference>
        </references>
      </pivotArea>
    </format>
    <format dxfId="1140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3"/>
          </reference>
        </references>
      </pivotArea>
    </format>
    <format dxfId="1139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27"/>
          </reference>
        </references>
      </pivotArea>
    </format>
    <format dxfId="1138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27"/>
          </reference>
        </references>
      </pivotArea>
    </format>
    <format dxfId="1137">
      <pivotArea collapsedLevelsAreSubtotals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1136">
      <pivotArea dataOnly="0" labelOnly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1135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5"/>
          </reference>
        </references>
      </pivotArea>
    </format>
    <format dxfId="1134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5"/>
          </reference>
        </references>
      </pivotArea>
    </format>
    <format dxfId="1133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5"/>
          </reference>
        </references>
      </pivotArea>
    </format>
    <format dxfId="1132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5"/>
          </reference>
        </references>
      </pivotArea>
    </format>
    <format dxfId="1131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5"/>
          </reference>
        </references>
      </pivotArea>
    </format>
    <format dxfId="1130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5"/>
          </reference>
        </references>
      </pivotArea>
    </format>
    <format dxfId="1129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128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127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1126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1125">
      <pivotArea dataOnly="0" labelOnly="1" fieldPosition="0">
        <references count="1">
          <reference field="11" count="0"/>
        </references>
      </pivotArea>
    </format>
    <format dxfId="1124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1"/>
          </reference>
        </references>
      </pivotArea>
    </format>
    <format dxfId="1123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1"/>
          </reference>
        </references>
      </pivotArea>
    </format>
    <format dxfId="1122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5"/>
          </reference>
        </references>
      </pivotArea>
    </format>
    <format dxfId="1121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5"/>
          </reference>
        </references>
      </pivotArea>
    </format>
    <format dxfId="1120">
      <pivotArea dataOnly="0" fieldPosition="0">
        <references count="1">
          <reference field="11" count="1">
            <x v="16"/>
          </reference>
        </references>
      </pivotArea>
    </format>
    <format dxfId="1119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1118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1117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2"/>
          </reference>
        </references>
      </pivotArea>
    </format>
    <format dxfId="1116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2"/>
          </reference>
        </references>
      </pivotArea>
    </format>
    <format dxfId="1115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8"/>
          </reference>
        </references>
      </pivotArea>
    </format>
    <format dxfId="1114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8"/>
          </reference>
        </references>
      </pivotArea>
    </format>
    <format dxfId="1113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6"/>
          </reference>
        </references>
      </pivotArea>
    </format>
    <format dxfId="1112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6"/>
          </reference>
        </references>
      </pivotArea>
    </format>
    <format dxfId="1111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110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109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4"/>
          </reference>
        </references>
      </pivotArea>
    </format>
    <format dxfId="1108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4"/>
          </reference>
        </references>
      </pivotArea>
    </format>
    <format dxfId="1107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6"/>
          </reference>
        </references>
      </pivotArea>
    </format>
    <format dxfId="1106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6"/>
          </reference>
        </references>
      </pivotArea>
    </format>
    <format dxfId="1105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2"/>
          </reference>
        </references>
      </pivotArea>
    </format>
    <format dxfId="1104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2"/>
          </reference>
        </references>
      </pivotArea>
    </format>
    <format dxfId="1103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102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101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3"/>
          </reference>
        </references>
      </pivotArea>
    </format>
    <format dxfId="1100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3"/>
          </reference>
        </references>
      </pivotArea>
    </format>
    <format dxfId="1099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0"/>
          </reference>
        </references>
      </pivotArea>
    </format>
    <format dxfId="1098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0"/>
          </reference>
        </references>
      </pivotArea>
    </format>
    <format dxfId="1097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096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09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1"/>
          </reference>
        </references>
      </pivotArea>
    </format>
    <format dxfId="109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1"/>
          </reference>
        </references>
      </pivotArea>
    </format>
    <format dxfId="109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3"/>
          </reference>
        </references>
      </pivotArea>
    </format>
    <format dxfId="109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3"/>
          </reference>
        </references>
      </pivotArea>
    </format>
    <format dxfId="109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6"/>
          </reference>
        </references>
      </pivotArea>
    </format>
    <format dxfId="109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6"/>
          </reference>
        </references>
      </pivotArea>
    </format>
    <format dxfId="108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8"/>
          </reference>
        </references>
      </pivotArea>
    </format>
    <format dxfId="108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8"/>
          </reference>
        </references>
      </pivotArea>
    </format>
    <format dxfId="108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8"/>
          </reference>
        </references>
      </pivotArea>
    </format>
    <format dxfId="108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8"/>
          </reference>
        </references>
      </pivotArea>
    </format>
    <format dxfId="108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1"/>
          </reference>
        </references>
      </pivotArea>
    </format>
    <format dxfId="108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1"/>
          </reference>
        </references>
      </pivotArea>
    </format>
    <format dxfId="108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9"/>
          </reference>
        </references>
      </pivotArea>
    </format>
    <format dxfId="108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9"/>
          </reference>
        </references>
      </pivotArea>
    </format>
    <format dxfId="108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0"/>
          </reference>
        </references>
      </pivotArea>
    </format>
    <format dxfId="108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0"/>
          </reference>
        </references>
      </pivotArea>
    </format>
    <format dxfId="107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8"/>
          </reference>
        </references>
      </pivotArea>
    </format>
    <format dxfId="107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8"/>
          </reference>
        </references>
      </pivotArea>
    </format>
    <format dxfId="107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9"/>
          </reference>
        </references>
      </pivotArea>
    </format>
    <format dxfId="107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9"/>
          </reference>
        </references>
      </pivotArea>
    </format>
    <format dxfId="107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"/>
          </reference>
        </references>
      </pivotArea>
    </format>
    <format dxfId="107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"/>
          </reference>
        </references>
      </pivotArea>
    </format>
    <format dxfId="107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5"/>
          </reference>
        </references>
      </pivotArea>
    </format>
    <format dxfId="107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5"/>
          </reference>
        </references>
      </pivotArea>
    </format>
    <format dxfId="1071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1070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1069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0"/>
          </reference>
        </references>
      </pivotArea>
    </format>
    <format dxfId="1068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0"/>
          </reference>
        </references>
      </pivotArea>
    </format>
    <format dxfId="1067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0"/>
          </reference>
        </references>
      </pivotArea>
    </format>
    <format dxfId="1066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0"/>
          </reference>
        </references>
      </pivotArea>
    </format>
    <format dxfId="1065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1"/>
          </reference>
        </references>
      </pivotArea>
    </format>
    <format dxfId="1064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1"/>
          </reference>
        </references>
      </pivotArea>
    </format>
    <format dxfId="1063">
      <pivotArea collapsedLevelsAreSubtotals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1062">
      <pivotArea dataOnly="0" labelOnly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1061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2"/>
          </reference>
        </references>
      </pivotArea>
    </format>
    <format dxfId="1060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2"/>
          </reference>
        </references>
      </pivotArea>
    </format>
    <format dxfId="1059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2"/>
          </reference>
        </references>
      </pivotArea>
    </format>
    <format dxfId="1058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2"/>
          </reference>
        </references>
      </pivotArea>
    </format>
    <format dxfId="1057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1056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1055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7"/>
          </reference>
        </references>
      </pivotArea>
    </format>
    <format dxfId="1054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7"/>
          </reference>
        </references>
      </pivotArea>
    </format>
    <format dxfId="1053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3"/>
          </reference>
        </references>
      </pivotArea>
    </format>
    <format dxfId="1052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3"/>
          </reference>
        </references>
      </pivotArea>
    </format>
    <format dxfId="1051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1"/>
          </reference>
        </references>
      </pivotArea>
    </format>
    <format dxfId="1050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1"/>
          </reference>
        </references>
      </pivotArea>
    </format>
    <format dxfId="1049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9"/>
          </reference>
        </references>
      </pivotArea>
    </format>
    <format dxfId="1048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9"/>
          </reference>
        </references>
      </pivotArea>
    </format>
    <format dxfId="1047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2"/>
          </reference>
        </references>
      </pivotArea>
    </format>
    <format dxfId="1046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2"/>
          </reference>
        </references>
      </pivotArea>
    </format>
    <format dxfId="1045">
      <pivotArea collapsedLevelsAreSubtotals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1044">
      <pivotArea dataOnly="0" labelOnly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1043">
      <pivotArea grandRow="1" outline="0" collapsedLevelsAreSubtotals="1" fieldPosition="0"/>
    </format>
    <format dxfId="1042">
      <pivotArea dataOnly="0" labelOnly="1" grandRow="1" outline="0" fieldPosition="0"/>
    </format>
    <format dxfId="1041">
      <pivotArea collapsedLevelsAreSubtotals="1" fieldPosition="0">
        <references count="1">
          <reference field="0" count="0"/>
        </references>
      </pivotArea>
    </format>
    <format dxfId="1040">
      <pivotArea dataOnly="0" labelOnly="1" fieldPosition="0">
        <references count="1">
          <reference field="0" count="0"/>
        </references>
      </pivotArea>
    </format>
    <format dxfId="1039">
      <pivotArea collapsedLevelsAreSubtotals="1" fieldPosition="0">
        <references count="2">
          <reference field="0" count="0" selected="0"/>
          <reference field="6" count="1">
            <x v="0"/>
          </reference>
        </references>
      </pivotArea>
    </format>
    <format dxfId="1038">
      <pivotArea dataOnly="0" labelOnly="1" fieldPosition="0">
        <references count="2">
          <reference field="0" count="0" selected="0"/>
          <reference field="6" count="1">
            <x v="0"/>
          </reference>
        </references>
      </pivotArea>
    </format>
    <format dxfId="1037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1036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1035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1034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1033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1032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1031">
      <pivotArea collapsedLevelsAreSubtotals="1" fieldPosition="0">
        <references count="2">
          <reference field="0" count="0" selected="0"/>
          <reference field="6" count="1">
            <x v="5"/>
          </reference>
        </references>
      </pivotArea>
    </format>
    <format dxfId="1030">
      <pivotArea dataOnly="0" labelOnly="1" fieldPosition="0">
        <references count="2">
          <reference field="0" count="0" selected="0"/>
          <reference field="6" count="1">
            <x v="5"/>
          </reference>
        </references>
      </pivotArea>
    </format>
    <format dxfId="1029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1028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1027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1026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1025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1024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1023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1022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1021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1020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1019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1018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1017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1016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1015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1014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1013">
      <pivotArea dataOnly="0" fieldPosition="0">
        <references count="1">
          <reference field="6" count="1">
            <x v="3"/>
          </reference>
        </references>
      </pivotArea>
    </format>
    <format dxfId="1012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1011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1010">
      <pivotArea collapsedLevelsAreSubtotals="1" fieldPosition="0">
        <references count="3">
          <reference field="0" count="0" selected="0"/>
          <reference field="6" count="1" selected="0">
            <x v="2"/>
          </reference>
          <reference field="11" count="1">
            <x v="33"/>
          </reference>
        </references>
      </pivotArea>
    </format>
    <format dxfId="1009">
      <pivotArea dataOnly="0" labelOnly="1" fieldPosition="0">
        <references count="3">
          <reference field="0" count="0" selected="0"/>
          <reference field="6" count="1" selected="0">
            <x v="2"/>
          </reference>
          <reference field="11" count="1">
            <x v="33"/>
          </reference>
        </references>
      </pivotArea>
    </format>
    <format dxfId="1008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8"/>
          </reference>
        </references>
      </pivotArea>
    </format>
    <format dxfId="1007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8"/>
          </reference>
        </references>
      </pivotArea>
    </format>
    <format dxfId="1006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24"/>
          </reference>
        </references>
      </pivotArea>
    </format>
    <format dxfId="1005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24"/>
          </reference>
        </references>
      </pivotArea>
    </format>
    <format dxfId="1004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1"/>
          </reference>
        </references>
      </pivotArea>
    </format>
    <format dxfId="1003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1"/>
          </reference>
        </references>
      </pivotArea>
    </format>
    <format dxfId="1002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26"/>
          </reference>
        </references>
      </pivotArea>
    </format>
    <format dxfId="1001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26"/>
          </reference>
        </references>
      </pivotArea>
    </format>
    <format dxfId="1000">
      <pivotArea collapsedLevelsAreSubtotals="1" fieldPosition="0">
        <references count="3">
          <reference field="0" count="0" selected="0"/>
          <reference field="6" count="1" selected="0">
            <x v="6"/>
          </reference>
          <reference field="11" count="1">
            <x v="11"/>
          </reference>
        </references>
      </pivotArea>
    </format>
    <format dxfId="999">
      <pivotArea dataOnly="0" labelOnly="1" fieldPosition="0">
        <references count="3">
          <reference field="0" count="0" selected="0"/>
          <reference field="6" count="1" selected="0">
            <x v="6"/>
          </reference>
          <reference field="11" count="1">
            <x v="11"/>
          </reference>
        </references>
      </pivotArea>
    </format>
    <format dxfId="998">
      <pivotArea collapsedLevelsAreSubtotals="1" fieldPosition="0">
        <references count="3">
          <reference field="0" count="0" selected="0"/>
          <reference field="6" count="1" selected="0">
            <x v="10"/>
          </reference>
          <reference field="11" count="1">
            <x v="19"/>
          </reference>
        </references>
      </pivotArea>
    </format>
    <format dxfId="997">
      <pivotArea dataOnly="0" labelOnly="1" fieldPosition="0">
        <references count="3">
          <reference field="0" count="0" selected="0"/>
          <reference field="6" count="1" selected="0">
            <x v="10"/>
          </reference>
          <reference field="11" count="1">
            <x v="19"/>
          </reference>
        </references>
      </pivotArea>
    </format>
    <format dxfId="996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995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994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993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992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5"/>
          </reference>
        </references>
      </pivotArea>
    </format>
    <format dxfId="991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5"/>
          </reference>
        </references>
      </pivotArea>
    </format>
    <format dxfId="990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5"/>
          </reference>
        </references>
      </pivotArea>
    </format>
    <format dxfId="989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5"/>
          </reference>
        </references>
      </pivotArea>
    </format>
    <format dxfId="988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5"/>
          </reference>
        </references>
      </pivotArea>
    </format>
    <format dxfId="987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5"/>
          </reference>
        </references>
      </pivotArea>
    </format>
    <format dxfId="986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1"/>
          </reference>
        </references>
      </pivotArea>
    </format>
    <format dxfId="985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1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9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[Feldolgozási hely].[Feldolgozási hely kód megnevezés].&amp;[Ö10 - Budapest Főváros XIV.ker. Zugló Önk.]"/>
        <member name="[Feldolgozási hely].[Feldolgozási hely kód megnevezés].&amp;[Ö10 - Budapest Főváros XIV. kerület Zugló Önko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Kimutatás1" cacheId="1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16" firstHeaderRow="1" firstDataRow="3" firstDataCol="1" rowPageCount="3" colPageCount="1"/>
  <pivotFields count="19">
    <pivotField axis="axisRow" allDrilled="1" showAll="0" defaultAttributeDrillState="1">
      <items count="3"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5">
        <item x="0"/>
        <item x="1"/>
        <item x="2"/>
        <item x="3"/>
        <item t="default"/>
      </items>
    </pivotField>
    <pivotField axis="axisRow" allDrilled="1" showAll="0" dataSourceSort="1" defaultAttributeDrillState="1">
      <items count="18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x="0"/>
        <item t="default"/>
      </items>
    </pivotField>
    <pivotField showAll="0" dataSourceSort="1" defaultSubtotal="0" showPropTip="1"/>
    <pivotField dataField="1" showAll="0"/>
    <pivotField dataField="1" showAll="0"/>
    <pivotField dataField="1" showAll="0"/>
    <pivotField dataField="1" showAll="0"/>
  </pivotFields>
  <rowFields count="5">
    <field x="0"/>
    <field x="6"/>
    <field x="11"/>
    <field x="13"/>
    <field x="5"/>
  </rowFields>
  <rowItems count="9">
    <i>
      <x v="1"/>
    </i>
    <i r="1">
      <x/>
    </i>
    <i r="2">
      <x/>
    </i>
    <i r="3">
      <x/>
    </i>
    <i r="4">
      <x/>
    </i>
    <i r="4">
      <x v="1"/>
    </i>
    <i r="4">
      <x v="2"/>
    </i>
    <i r="4">
      <x v="3"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5" baseField="0" baseItem="0"/>
    <dataField fld="16" baseField="0" baseItem="0"/>
    <dataField fld="17" baseField="0" baseItem="0"/>
    <dataField fld="18" baseField="0" baseItem="0"/>
  </dataFields>
  <formats count="246">
    <format dxfId="984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983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982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981">
      <pivotArea type="origin" dataOnly="0" labelOnly="1" outline="0" fieldPosition="0"/>
    </format>
    <format dxfId="980">
      <pivotArea field="0" type="button" dataOnly="0" labelOnly="1" outline="0" axis="axisRow" fieldPosition="0"/>
    </format>
    <format dxfId="979">
      <pivotArea field="7" type="button" dataOnly="0" labelOnly="1" outline="0" axis="axisCol" fieldPosition="0"/>
    </format>
    <format dxfId="978">
      <pivotArea field="-2" type="button" dataOnly="0" labelOnly="1" outline="0" axis="axisCol" fieldPosition="1"/>
    </format>
    <format dxfId="977">
      <pivotArea type="topRight" dataOnly="0" labelOnly="1" outline="0" fieldPosition="0"/>
    </format>
    <format dxfId="976">
      <pivotArea dataOnly="0" labelOnly="1" fieldPosition="0">
        <references count="1">
          <reference field="7" count="0"/>
        </references>
      </pivotArea>
    </format>
    <format dxfId="97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974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973">
      <pivotArea type="origin" dataOnly="0" labelOnly="1" outline="0" fieldPosition="0"/>
    </format>
    <format dxfId="972">
      <pivotArea field="0" type="button" dataOnly="0" labelOnly="1" outline="0" axis="axisRow" fieldPosition="0"/>
    </format>
    <format dxfId="971">
      <pivotArea field="7" type="button" dataOnly="0" labelOnly="1" outline="0" axis="axisCol" fieldPosition="0"/>
    </format>
    <format dxfId="970">
      <pivotArea field="-2" type="button" dataOnly="0" labelOnly="1" outline="0" axis="axisCol" fieldPosition="1"/>
    </format>
    <format dxfId="969">
      <pivotArea type="topRight" dataOnly="0" labelOnly="1" outline="0" fieldPosition="0"/>
    </format>
    <format dxfId="968">
      <pivotArea dataOnly="0" labelOnly="1" fieldPosition="0">
        <references count="1">
          <reference field="7" count="0"/>
        </references>
      </pivotArea>
    </format>
    <format dxfId="967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966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965">
      <pivotArea type="origin" dataOnly="0" labelOnly="1" outline="0" fieldPosition="0"/>
    </format>
    <format dxfId="964">
      <pivotArea field="0" type="button" dataOnly="0" labelOnly="1" outline="0" axis="axisRow" fieldPosition="0"/>
    </format>
    <format dxfId="963">
      <pivotArea field="7" type="button" dataOnly="0" labelOnly="1" outline="0" axis="axisCol" fieldPosition="0"/>
    </format>
    <format dxfId="962">
      <pivotArea field="-2" type="button" dataOnly="0" labelOnly="1" outline="0" axis="axisCol" fieldPosition="1"/>
    </format>
    <format dxfId="961">
      <pivotArea type="topRight" dataOnly="0" labelOnly="1" outline="0" fieldPosition="0"/>
    </format>
    <format dxfId="960">
      <pivotArea dataOnly="0" labelOnly="1" fieldPosition="0">
        <references count="1">
          <reference field="7" count="0"/>
        </references>
      </pivotArea>
    </format>
    <format dxfId="959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958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957">
      <pivotArea collapsedLevelsAreSubtotals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956">
      <pivotArea dataOnly="0" labelOnly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955">
      <pivotArea collapsedLevelsAreSubtotals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954">
      <pivotArea dataOnly="0" labelOnly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953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7"/>
          </reference>
        </references>
      </pivotArea>
    </format>
    <format dxfId="952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7"/>
          </reference>
        </references>
      </pivotArea>
    </format>
    <format dxfId="951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2"/>
          </reference>
        </references>
      </pivotArea>
    </format>
    <format dxfId="950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2"/>
          </reference>
        </references>
      </pivotArea>
    </format>
    <format dxfId="949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9"/>
          </reference>
        </references>
      </pivotArea>
    </format>
    <format dxfId="948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9"/>
          </reference>
        </references>
      </pivotArea>
    </format>
    <format dxfId="947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946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945">
      <pivotArea dataOnly="0" fieldPosition="0">
        <references count="1">
          <reference field="11" count="1">
            <x v="24"/>
          </reference>
        </references>
      </pivotArea>
    </format>
    <format dxfId="944">
      <pivotArea dataOnly="0" fieldPosition="0">
        <references count="1">
          <reference field="11" count="1">
            <x v="3"/>
          </reference>
        </references>
      </pivotArea>
    </format>
    <format dxfId="943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"/>
          </reference>
        </references>
      </pivotArea>
    </format>
    <format dxfId="942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"/>
          </reference>
        </references>
      </pivotArea>
    </format>
    <format dxfId="941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940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939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4"/>
          </reference>
        </references>
      </pivotArea>
    </format>
    <format dxfId="938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4"/>
          </reference>
        </references>
      </pivotArea>
    </format>
    <format dxfId="937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5"/>
          </reference>
        </references>
      </pivotArea>
    </format>
    <format dxfId="936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5"/>
          </reference>
        </references>
      </pivotArea>
    </format>
    <format dxfId="935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934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933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6"/>
          </reference>
        </references>
      </pivotArea>
    </format>
    <format dxfId="932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6"/>
          </reference>
        </references>
      </pivotArea>
    </format>
    <format dxfId="931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2"/>
          </reference>
        </references>
      </pivotArea>
    </format>
    <format dxfId="930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2"/>
          </reference>
        </references>
      </pivotArea>
    </format>
    <format dxfId="929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3"/>
          </reference>
        </references>
      </pivotArea>
    </format>
    <format dxfId="928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3"/>
          </reference>
        </references>
      </pivotArea>
    </format>
    <format dxfId="927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926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92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924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923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922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92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92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91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1"/>
          </reference>
        </references>
      </pivotArea>
    </format>
    <format dxfId="91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1"/>
          </reference>
        </references>
      </pivotArea>
    </format>
    <format dxfId="91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8"/>
          </reference>
        </references>
      </pivotArea>
    </format>
    <format dxfId="91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8"/>
          </reference>
        </references>
      </pivotArea>
    </format>
    <format dxfId="91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9"/>
          </reference>
        </references>
      </pivotArea>
    </format>
    <format dxfId="914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9"/>
          </reference>
        </references>
      </pivotArea>
    </format>
    <format dxfId="913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2"/>
          </reference>
        </references>
      </pivotArea>
    </format>
    <format dxfId="912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2"/>
          </reference>
        </references>
      </pivotArea>
    </format>
    <format dxfId="91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3"/>
          </reference>
        </references>
      </pivotArea>
    </format>
    <format dxfId="91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3"/>
          </reference>
        </references>
      </pivotArea>
    </format>
    <format dxfId="90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6"/>
          </reference>
        </references>
      </pivotArea>
    </format>
    <format dxfId="90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6"/>
          </reference>
        </references>
      </pivotArea>
    </format>
    <format dxfId="90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90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905">
      <pivotArea collapsedLevelsAreSubtotals="1" fieldPosition="0">
        <references count="2">
          <reference field="0" count="1" selected="0">
            <x v="0"/>
          </reference>
          <reference field="6" count="1">
            <x v="4"/>
          </reference>
        </references>
      </pivotArea>
    </format>
    <format dxfId="904">
      <pivotArea dataOnly="0" labelOnly="1" fieldPosition="0">
        <references count="2">
          <reference field="0" count="1" selected="0">
            <x v="0"/>
          </reference>
          <reference field="6" count="1">
            <x v="4"/>
          </reference>
        </references>
      </pivotArea>
    </format>
    <format dxfId="903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902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901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900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899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37"/>
          </reference>
        </references>
      </pivotArea>
    </format>
    <format dxfId="898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37"/>
          </reference>
        </references>
      </pivotArea>
    </format>
    <format dxfId="897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896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895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2"/>
          </reference>
        </references>
      </pivotArea>
    </format>
    <format dxfId="894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2"/>
          </reference>
        </references>
      </pivotArea>
    </format>
    <format dxfId="893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26"/>
          </reference>
        </references>
      </pivotArea>
    </format>
    <format dxfId="892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26"/>
          </reference>
        </references>
      </pivotArea>
    </format>
    <format dxfId="891">
      <pivotArea collapsedLevelsAreSubtotals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890">
      <pivotArea dataOnly="0" labelOnly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889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888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887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886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885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884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883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882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881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880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879">
      <pivotArea dataOnly="0" labelOnly="1" fieldPosition="0">
        <references count="1">
          <reference field="11" count="0"/>
        </references>
      </pivotArea>
    </format>
    <format dxfId="878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1"/>
          </reference>
        </references>
      </pivotArea>
    </format>
    <format dxfId="877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1"/>
          </reference>
        </references>
      </pivotArea>
    </format>
    <format dxfId="876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4"/>
          </reference>
        </references>
      </pivotArea>
    </format>
    <format dxfId="875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4"/>
          </reference>
        </references>
      </pivotArea>
    </format>
    <format dxfId="874">
      <pivotArea dataOnly="0" fieldPosition="0">
        <references count="1">
          <reference field="11" count="1">
            <x v="15"/>
          </reference>
        </references>
      </pivotArea>
    </format>
    <format dxfId="873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0"/>
          </reference>
        </references>
      </pivotArea>
    </format>
    <format dxfId="872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0"/>
          </reference>
        </references>
      </pivotArea>
    </format>
    <format dxfId="871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870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869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7"/>
          </reference>
        </references>
      </pivotArea>
    </format>
    <format dxfId="868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7"/>
          </reference>
        </references>
      </pivotArea>
    </format>
    <format dxfId="867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5"/>
          </reference>
        </references>
      </pivotArea>
    </format>
    <format dxfId="866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5"/>
          </reference>
        </references>
      </pivotArea>
    </format>
    <format dxfId="865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864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863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3"/>
          </reference>
        </references>
      </pivotArea>
    </format>
    <format dxfId="862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3"/>
          </reference>
        </references>
      </pivotArea>
    </format>
    <format dxfId="861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5"/>
          </reference>
        </references>
      </pivotArea>
    </format>
    <format dxfId="860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5"/>
          </reference>
        </references>
      </pivotArea>
    </format>
    <format dxfId="859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1"/>
          </reference>
        </references>
      </pivotArea>
    </format>
    <format dxfId="858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1"/>
          </reference>
        </references>
      </pivotArea>
    </format>
    <format dxfId="857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856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855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854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853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9"/>
          </reference>
        </references>
      </pivotArea>
    </format>
    <format dxfId="852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9"/>
          </reference>
        </references>
      </pivotArea>
    </format>
    <format dxfId="851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850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84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1"/>
          </reference>
        </references>
      </pivotArea>
    </format>
    <format dxfId="84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1"/>
          </reference>
        </references>
      </pivotArea>
    </format>
    <format dxfId="84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2"/>
          </reference>
        </references>
      </pivotArea>
    </format>
    <format dxfId="84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2"/>
          </reference>
        </references>
      </pivotArea>
    </format>
    <format dxfId="84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5"/>
          </reference>
        </references>
      </pivotArea>
    </format>
    <format dxfId="84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5"/>
          </reference>
        </references>
      </pivotArea>
    </format>
    <format dxfId="84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8"/>
          </reference>
        </references>
      </pivotArea>
    </format>
    <format dxfId="84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8"/>
          </reference>
        </references>
      </pivotArea>
    </format>
    <format dxfId="84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84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83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0"/>
          </reference>
        </references>
      </pivotArea>
    </format>
    <format dxfId="83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0"/>
          </reference>
        </references>
      </pivotArea>
    </format>
    <format dxfId="83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9"/>
          </reference>
        </references>
      </pivotArea>
    </format>
    <format dxfId="83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9"/>
          </reference>
        </references>
      </pivotArea>
    </format>
    <format dxfId="83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0"/>
          </reference>
        </references>
      </pivotArea>
    </format>
    <format dxfId="83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0"/>
          </reference>
        </references>
      </pivotArea>
    </format>
    <format dxfId="83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7"/>
          </reference>
        </references>
      </pivotArea>
    </format>
    <format dxfId="83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7"/>
          </reference>
        </references>
      </pivotArea>
    </format>
    <format dxfId="83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8"/>
          </reference>
        </references>
      </pivotArea>
    </format>
    <format dxfId="83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8"/>
          </reference>
        </references>
      </pivotArea>
    </format>
    <format dxfId="82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"/>
          </reference>
        </references>
      </pivotArea>
    </format>
    <format dxfId="82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"/>
          </reference>
        </references>
      </pivotArea>
    </format>
    <format dxfId="82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"/>
          </reference>
        </references>
      </pivotArea>
    </format>
    <format dxfId="82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"/>
          </reference>
        </references>
      </pivotArea>
    </format>
    <format dxfId="825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824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823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822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821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820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819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818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817">
      <pivotArea collapsedLevelsAreSubtotals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816">
      <pivotArea dataOnly="0" labelOnly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815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1"/>
          </reference>
        </references>
      </pivotArea>
    </format>
    <format dxfId="814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1"/>
          </reference>
        </references>
      </pivotArea>
    </format>
    <format dxfId="813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1"/>
          </reference>
        </references>
      </pivotArea>
    </format>
    <format dxfId="812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1"/>
          </reference>
        </references>
      </pivotArea>
    </format>
    <format dxfId="811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810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809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7"/>
          </reference>
        </references>
      </pivotArea>
    </format>
    <format dxfId="808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7"/>
          </reference>
        </references>
      </pivotArea>
    </format>
    <format dxfId="807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2"/>
          </reference>
        </references>
      </pivotArea>
    </format>
    <format dxfId="806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2"/>
          </reference>
        </references>
      </pivotArea>
    </format>
    <format dxfId="805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36"/>
          </reference>
        </references>
      </pivotArea>
    </format>
    <format dxfId="804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36"/>
          </reference>
        </references>
      </pivotArea>
    </format>
    <format dxfId="803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8"/>
          </reference>
        </references>
      </pivotArea>
    </format>
    <format dxfId="802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8"/>
          </reference>
        </references>
      </pivotArea>
    </format>
    <format dxfId="801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1"/>
          </reference>
        </references>
      </pivotArea>
    </format>
    <format dxfId="800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1"/>
          </reference>
        </references>
      </pivotArea>
    </format>
    <format dxfId="799">
      <pivotArea collapsedLevelsAreSubtotals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798">
      <pivotArea dataOnly="0" labelOnly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797">
      <pivotArea grandRow="1" outline="0" collapsedLevelsAreSubtotals="1" fieldPosition="0"/>
    </format>
    <format dxfId="796">
      <pivotArea dataOnly="0" labelOnly="1" grandRow="1" outline="0" fieldPosition="0"/>
    </format>
    <format dxfId="795">
      <pivotArea collapsedLevelsAreSubtotals="1" fieldPosition="0">
        <references count="1">
          <reference field="0" count="0"/>
        </references>
      </pivotArea>
    </format>
    <format dxfId="794">
      <pivotArea dataOnly="0" labelOnly="1" fieldPosition="0">
        <references count="1">
          <reference field="0" count="0"/>
        </references>
      </pivotArea>
    </format>
    <format dxfId="793">
      <pivotArea collapsedLevelsAreSubtotals="1" fieldPosition="0">
        <references count="2">
          <reference field="0" count="0" selected="0"/>
          <reference field="6" count="1">
            <x v="0"/>
          </reference>
        </references>
      </pivotArea>
    </format>
    <format dxfId="792">
      <pivotArea dataOnly="0" labelOnly="1" fieldPosition="0">
        <references count="2">
          <reference field="0" count="0" selected="0"/>
          <reference field="6" count="1">
            <x v="0"/>
          </reference>
        </references>
      </pivotArea>
    </format>
    <format dxfId="791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790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789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788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787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786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785">
      <pivotArea collapsedLevelsAreSubtotals="1" fieldPosition="0">
        <references count="2">
          <reference field="0" count="0" selected="0"/>
          <reference field="6" count="1">
            <x v="5"/>
          </reference>
        </references>
      </pivotArea>
    </format>
    <format dxfId="784">
      <pivotArea dataOnly="0" labelOnly="1" fieldPosition="0">
        <references count="2">
          <reference field="0" count="0" selected="0"/>
          <reference field="6" count="1">
            <x v="5"/>
          </reference>
        </references>
      </pivotArea>
    </format>
    <format dxfId="783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782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781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780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779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778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777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776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775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774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773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772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771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770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769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768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767">
      <pivotArea dataOnly="0" fieldPosition="0">
        <references count="1">
          <reference field="6" count="1">
            <x v="3"/>
          </reference>
        </references>
      </pivotArea>
    </format>
    <format dxfId="766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765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764">
      <pivotArea collapsedLevelsAreSubtotals="1" fieldPosition="0">
        <references count="3">
          <reference field="0" count="0" selected="0"/>
          <reference field="6" count="1" selected="0">
            <x v="2"/>
          </reference>
          <reference field="11" count="1">
            <x v="32"/>
          </reference>
        </references>
      </pivotArea>
    </format>
    <format dxfId="763">
      <pivotArea dataOnly="0" labelOnly="1" fieldPosition="0">
        <references count="3">
          <reference field="0" count="0" selected="0"/>
          <reference field="6" count="1" selected="0">
            <x v="2"/>
          </reference>
          <reference field="11" count="1">
            <x v="32"/>
          </reference>
        </references>
      </pivotArea>
    </format>
    <format dxfId="762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7"/>
          </reference>
        </references>
      </pivotArea>
    </format>
    <format dxfId="761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7"/>
          </reference>
        </references>
      </pivotArea>
    </format>
    <format dxfId="760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23"/>
          </reference>
        </references>
      </pivotArea>
    </format>
    <format dxfId="759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23"/>
          </reference>
        </references>
      </pivotArea>
    </format>
    <format dxfId="758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36"/>
          </reference>
        </references>
      </pivotArea>
    </format>
    <format dxfId="757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36"/>
          </reference>
        </references>
      </pivotArea>
    </format>
    <format dxfId="756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25"/>
          </reference>
        </references>
      </pivotArea>
    </format>
    <format dxfId="755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25"/>
          </reference>
        </references>
      </pivotArea>
    </format>
    <format dxfId="754">
      <pivotArea collapsedLevelsAreSubtotals="1" fieldPosition="0">
        <references count="3">
          <reference field="0" count="0" selected="0"/>
          <reference field="6" count="1" selected="0">
            <x v="6"/>
          </reference>
          <reference field="11" count="1">
            <x v="10"/>
          </reference>
        </references>
      </pivotArea>
    </format>
    <format dxfId="753">
      <pivotArea dataOnly="0" labelOnly="1" fieldPosition="0">
        <references count="3">
          <reference field="0" count="0" selected="0"/>
          <reference field="6" count="1" selected="0">
            <x v="6"/>
          </reference>
          <reference field="11" count="1">
            <x v="10"/>
          </reference>
        </references>
      </pivotArea>
    </format>
    <format dxfId="752">
      <pivotArea collapsedLevelsAreSubtotals="1" fieldPosition="0">
        <references count="3">
          <reference field="0" count="0" selected="0"/>
          <reference field="6" count="1" selected="0">
            <x v="10"/>
          </reference>
          <reference field="11" count="1">
            <x v="18"/>
          </reference>
        </references>
      </pivotArea>
    </format>
    <format dxfId="751">
      <pivotArea dataOnly="0" labelOnly="1" fieldPosition="0">
        <references count="3">
          <reference field="0" count="0" selected="0"/>
          <reference field="6" count="1" selected="0">
            <x v="10"/>
          </reference>
          <reference field="11" count="1">
            <x v="18"/>
          </reference>
        </references>
      </pivotArea>
    </format>
    <format dxfId="750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749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748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747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746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745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744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743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742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741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740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6"/>
          </reference>
        </references>
      </pivotArea>
    </format>
    <format dxfId="739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6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9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[Feldolgozási hely].[Feldolgozási hely kód megnevezés].&amp;[Ö10 - Budapest Főváros XIV.ker. Zugló Önk.]"/>
        <member name="[Feldolgozási hely].[Feldolgozási hely kód megnevezés].&amp;[Ö10 - Budapest Főváros XIV. kerület Zugló Önko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Kimutatás1" cacheId="2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33" firstHeaderRow="1" firstDataRow="3" firstDataCol="1" rowPageCount="3" colPageCount="1"/>
  <pivotFields count="19">
    <pivotField axis="axisRow" allDrilled="1" showAll="0" defaultAttributeDrillState="1">
      <items count="4">
        <item s="1" x="2"/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18">
        <item s="1" x="0"/>
        <item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s="1" x="0"/>
        <item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4">
        <item x="0"/>
        <item x="1"/>
        <item x="2"/>
        <item t="default"/>
      </items>
    </pivotField>
    <pivotField showAll="0" dataSourceSort="1" defaultSubtotal="0" showPropTip="1"/>
    <pivotField dataField="1" showAll="0"/>
    <pivotField dataField="1" showAll="0"/>
    <pivotField dataField="1" showAll="0"/>
    <pivotField dataField="1" showAll="0"/>
    <pivotField axis="axisRow" allDrilled="1" showAll="0" dataSourceSort="1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</pivotFields>
  <rowFields count="5">
    <field x="0"/>
    <field x="5"/>
    <field x="10"/>
    <field x="12"/>
    <field x="18"/>
  </rowFields>
  <rowItems count="26">
    <i>
      <x v="2"/>
    </i>
    <i r="1">
      <x/>
    </i>
    <i r="2">
      <x/>
    </i>
    <i r="3">
      <x/>
    </i>
    <i r="4">
      <x/>
    </i>
    <i r="4">
      <x v="1"/>
    </i>
    <i r="4">
      <x v="2"/>
    </i>
    <i r="4">
      <x v="3"/>
    </i>
    <i r="4">
      <x v="5"/>
    </i>
    <i r="4">
      <x v="6"/>
    </i>
    <i r="4">
      <x v="7"/>
    </i>
    <i r="4">
      <x v="8"/>
    </i>
    <i r="3">
      <x v="1"/>
    </i>
    <i r="4">
      <x v="9"/>
    </i>
    <i r="4">
      <x v="10"/>
    </i>
    <i r="4">
      <x v="11"/>
    </i>
    <i r="4">
      <x v="12"/>
    </i>
    <i r="4">
      <x v="13"/>
    </i>
    <i r="4">
      <x v="14"/>
    </i>
    <i r="3">
      <x v="2"/>
    </i>
    <i r="4">
      <x v="11"/>
    </i>
    <i r="2">
      <x v="1"/>
    </i>
    <i r="3">
      <x/>
    </i>
    <i r="4">
      <x v="4"/>
    </i>
    <i r="4">
      <x v="15"/>
    </i>
    <i t="grand">
      <x/>
    </i>
  </rowItems>
  <colFields count="2">
    <field x="6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1" hier="420" name="[Számlatükör].[^Bevétel Kiadás].&amp;[Kiadás]" cap="Kiadás"/>
    <pageField fld="7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9" baseField="0" baseItem="0"/>
    <dataField fld="14" baseField="0" baseItem="0"/>
    <dataField fld="15" baseField="0" baseItem="0"/>
    <dataField fld="16" baseField="0" baseItem="0"/>
    <dataField fld="17" baseField="0" baseItem="0"/>
  </dataFields>
  <formats count="246">
    <format dxfId="738">
      <pivotArea field="6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7">
      <pivotArea field="6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6">
      <pivotArea field="6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5">
      <pivotArea type="origin" dataOnly="0" labelOnly="1" outline="0" fieldPosition="0"/>
    </format>
    <format dxfId="734">
      <pivotArea field="0" type="button" dataOnly="0" labelOnly="1" outline="0" axis="axisRow" fieldPosition="0"/>
    </format>
    <format dxfId="733">
      <pivotArea field="6" type="button" dataOnly="0" labelOnly="1" outline="0" axis="axisCol" fieldPosition="0"/>
    </format>
    <format dxfId="732">
      <pivotArea field="-2" type="button" dataOnly="0" labelOnly="1" outline="0" axis="axisCol" fieldPosition="1"/>
    </format>
    <format dxfId="731">
      <pivotArea type="topRight" dataOnly="0" labelOnly="1" outline="0" fieldPosition="0"/>
    </format>
    <format dxfId="730">
      <pivotArea dataOnly="0" labelOnly="1" fieldPosition="0">
        <references count="1">
          <reference field="6" count="0"/>
        </references>
      </pivotArea>
    </format>
    <format dxfId="729">
      <pivotArea dataOnly="0" labelOnly="1" outline="0" fieldPosition="0">
        <references count="2">
          <reference field="4294967294" count="1">
            <x v="0"/>
          </reference>
          <reference field="6" count="1" selected="0">
            <x v="2"/>
          </reference>
        </references>
      </pivotArea>
    </format>
    <format dxfId="728">
      <pivotArea dataOnly="0" labelOnly="1" outline="0" fieldPosition="0">
        <references count="2">
          <reference field="4294967294" count="1">
            <x v="0"/>
          </reference>
          <reference field="6" count="1" selected="0">
            <x v="1"/>
          </reference>
        </references>
      </pivotArea>
    </format>
    <format dxfId="727">
      <pivotArea type="origin" dataOnly="0" labelOnly="1" outline="0" fieldPosition="0"/>
    </format>
    <format dxfId="726">
      <pivotArea field="0" type="button" dataOnly="0" labelOnly="1" outline="0" axis="axisRow" fieldPosition="0"/>
    </format>
    <format dxfId="725">
      <pivotArea field="6" type="button" dataOnly="0" labelOnly="1" outline="0" axis="axisCol" fieldPosition="0"/>
    </format>
    <format dxfId="724">
      <pivotArea field="-2" type="button" dataOnly="0" labelOnly="1" outline="0" axis="axisCol" fieldPosition="1"/>
    </format>
    <format dxfId="723">
      <pivotArea type="topRight" dataOnly="0" labelOnly="1" outline="0" fieldPosition="0"/>
    </format>
    <format dxfId="722">
      <pivotArea dataOnly="0" labelOnly="1" fieldPosition="0">
        <references count="1">
          <reference field="6" count="0"/>
        </references>
      </pivotArea>
    </format>
    <format dxfId="721">
      <pivotArea dataOnly="0" labelOnly="1" outline="0" fieldPosition="0">
        <references count="2">
          <reference field="4294967294" count="1">
            <x v="0"/>
          </reference>
          <reference field="6" count="1" selected="0">
            <x v="2"/>
          </reference>
        </references>
      </pivotArea>
    </format>
    <format dxfId="720">
      <pivotArea dataOnly="0" labelOnly="1" outline="0" fieldPosition="0">
        <references count="2">
          <reference field="4294967294" count="1">
            <x v="0"/>
          </reference>
          <reference field="6" count="1" selected="0">
            <x v="1"/>
          </reference>
        </references>
      </pivotArea>
    </format>
    <format dxfId="719">
      <pivotArea type="origin" dataOnly="0" labelOnly="1" outline="0" fieldPosition="0"/>
    </format>
    <format dxfId="718">
      <pivotArea field="0" type="button" dataOnly="0" labelOnly="1" outline="0" axis="axisRow" fieldPosition="0"/>
    </format>
    <format dxfId="717">
      <pivotArea field="6" type="button" dataOnly="0" labelOnly="1" outline="0" axis="axisCol" fieldPosition="0"/>
    </format>
    <format dxfId="716">
      <pivotArea field="-2" type="button" dataOnly="0" labelOnly="1" outline="0" axis="axisCol" fieldPosition="1"/>
    </format>
    <format dxfId="715">
      <pivotArea type="topRight" dataOnly="0" labelOnly="1" outline="0" fieldPosition="0"/>
    </format>
    <format dxfId="714">
      <pivotArea dataOnly="0" labelOnly="1" fieldPosition="0">
        <references count="1">
          <reference field="6" count="0"/>
        </references>
      </pivotArea>
    </format>
    <format dxfId="713">
      <pivotArea dataOnly="0" labelOnly="1" outline="0" fieldPosition="0">
        <references count="2">
          <reference field="4294967294" count="1">
            <x v="0"/>
          </reference>
          <reference field="6" count="1" selected="0">
            <x v="2"/>
          </reference>
        </references>
      </pivotArea>
    </format>
    <format dxfId="712">
      <pivotArea dataOnly="0" labelOnly="1" outline="0" fieldPosition="0">
        <references count="2">
          <reference field="4294967294" count="1">
            <x v="0"/>
          </reference>
          <reference field="6" count="1" selected="0">
            <x v="1"/>
          </reference>
        </references>
      </pivotArea>
    </format>
    <format dxfId="711">
      <pivotArea collapsedLevelsAreSubtotals="1" fieldPosition="0">
        <references count="2">
          <reference field="0" count="1" selected="0">
            <x v="0"/>
          </reference>
          <reference field="5" count="1">
            <x v="2"/>
          </reference>
        </references>
      </pivotArea>
    </format>
    <format dxfId="710">
      <pivotArea dataOnly="0" labelOnly="1" fieldPosition="0">
        <references count="2">
          <reference field="0" count="1" selected="0">
            <x v="0"/>
          </reference>
          <reference field="5" count="1">
            <x v="2"/>
          </reference>
        </references>
      </pivotArea>
    </format>
    <format dxfId="709">
      <pivotArea collapsedLevelsAreSubtotals="1" fieldPosition="0">
        <references count="2">
          <reference field="0" count="1" selected="0">
            <x v="0"/>
          </reference>
          <reference field="5" count="1">
            <x v="0"/>
          </reference>
        </references>
      </pivotArea>
    </format>
    <format dxfId="708">
      <pivotArea dataOnly="0" labelOnly="1" fieldPosition="0">
        <references count="2">
          <reference field="0" count="1" selected="0">
            <x v="0"/>
          </reference>
          <reference field="5" count="1">
            <x v="0"/>
          </reference>
        </references>
      </pivotArea>
    </format>
    <format dxfId="707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37"/>
          </reference>
        </references>
      </pivotArea>
    </format>
    <format dxfId="706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37"/>
          </reference>
        </references>
      </pivotArea>
    </format>
    <format dxfId="705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13"/>
          </reference>
        </references>
      </pivotArea>
    </format>
    <format dxfId="704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13"/>
          </reference>
        </references>
      </pivotArea>
    </format>
    <format dxfId="703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20"/>
          </reference>
        </references>
      </pivotArea>
    </format>
    <format dxfId="702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20"/>
          </reference>
        </references>
      </pivotArea>
    </format>
    <format dxfId="701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4"/>
          </reference>
        </references>
      </pivotArea>
    </format>
    <format dxfId="700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4"/>
          </reference>
        </references>
      </pivotArea>
    </format>
    <format dxfId="699">
      <pivotArea dataOnly="0" fieldPosition="0">
        <references count="1">
          <reference field="10" count="1">
            <x v="25"/>
          </reference>
        </references>
      </pivotArea>
    </format>
    <format dxfId="698">
      <pivotArea dataOnly="0" fieldPosition="0">
        <references count="1">
          <reference field="10" count="1">
            <x v="5"/>
          </reference>
        </references>
      </pivotArea>
    </format>
    <format dxfId="697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3"/>
          </reference>
        </references>
      </pivotArea>
    </format>
    <format dxfId="696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3"/>
          </reference>
        </references>
      </pivotArea>
    </format>
    <format dxfId="695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2"/>
          </reference>
        </references>
      </pivotArea>
    </format>
    <format dxfId="694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2"/>
          </reference>
        </references>
      </pivotArea>
    </format>
    <format dxfId="693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0"/>
          </reference>
        </references>
      </pivotArea>
    </format>
    <format dxfId="692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0"/>
          </reference>
        </references>
      </pivotArea>
    </format>
    <format dxfId="691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6"/>
          </reference>
        </references>
      </pivotArea>
    </format>
    <format dxfId="690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6"/>
          </reference>
        </references>
      </pivotArea>
    </format>
    <format dxfId="689">
      <pivotArea collapsedLevelsAreSubtotals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7"/>
          </reference>
        </references>
      </pivotArea>
    </format>
    <format dxfId="688">
      <pivotArea dataOnly="0" labelOnly="1" fieldPosition="0">
        <references count="3">
          <reference field="0" count="1" selected="0">
            <x v="0"/>
          </reference>
          <reference field="5" count="1" selected="0">
            <x v="0"/>
          </reference>
          <reference field="10" count="1">
            <x v="7"/>
          </reference>
        </references>
      </pivotArea>
    </format>
    <format dxfId="687">
      <pivotArea collapsedLevelsAreSubtotals="1" fieldPosition="0">
        <references count="3">
          <reference field="0" count="1" selected="0">
            <x v="0"/>
          </reference>
          <reference field="5" count="1" selected="0">
            <x v="2"/>
          </reference>
          <reference field="10" count="1">
            <x v="17"/>
          </reference>
        </references>
      </pivotArea>
    </format>
    <format dxfId="686">
      <pivotArea dataOnly="0" labelOnly="1" fieldPosition="0">
        <references count="3">
          <reference field="0" count="1" selected="0">
            <x v="0"/>
          </reference>
          <reference field="5" count="1" selected="0">
            <x v="2"/>
          </reference>
          <reference field="10" count="1">
            <x v="17"/>
          </reference>
        </references>
      </pivotArea>
    </format>
    <format dxfId="685">
      <pivotArea collapsedLevelsAreSubtotals="1" fieldPosition="0">
        <references count="3">
          <reference field="0" count="1" selected="0">
            <x v="0"/>
          </reference>
          <reference field="5" count="1" selected="0">
            <x v="2"/>
          </reference>
          <reference field="10" count="1">
            <x v="33"/>
          </reference>
        </references>
      </pivotArea>
    </format>
    <format dxfId="684">
      <pivotArea dataOnly="0" labelOnly="1" fieldPosition="0">
        <references count="3">
          <reference field="0" count="1" selected="0">
            <x v="0"/>
          </reference>
          <reference field="5" count="1" selected="0">
            <x v="2"/>
          </reference>
          <reference field="10" count="1">
            <x v="33"/>
          </reference>
        </references>
      </pivotArea>
    </format>
    <format dxfId="683">
      <pivotArea collapsedLevelsAreSubtotals="1" fieldPosition="0">
        <references count="3">
          <reference field="0" count="1" selected="0">
            <x v="0"/>
          </reference>
          <reference field="5" count="1" selected="0">
            <x v="2"/>
          </reference>
          <reference field="10" count="1">
            <x v="34"/>
          </reference>
        </references>
      </pivotArea>
    </format>
    <format dxfId="682">
      <pivotArea dataOnly="0" labelOnly="1" fieldPosition="0">
        <references count="3">
          <reference field="0" count="1" selected="0">
            <x v="0"/>
          </reference>
          <reference field="5" count="1" selected="0">
            <x v="2"/>
          </reference>
          <reference field="10" count="1">
            <x v="34"/>
          </reference>
        </references>
      </pivotArea>
    </format>
    <format dxfId="681">
      <pivotArea collapsedLevelsAreSubtotals="1" fieldPosition="0">
        <references count="2">
          <reference field="0" count="1" selected="0">
            <x v="0"/>
          </reference>
          <reference field="5" count="1">
            <x v="16"/>
          </reference>
        </references>
      </pivotArea>
    </format>
    <format dxfId="680">
      <pivotArea dataOnly="0" labelOnly="1" fieldPosition="0">
        <references count="2">
          <reference field="0" count="1" selected="0">
            <x v="0"/>
          </reference>
          <reference field="5" count="1">
            <x v="16"/>
          </reference>
        </references>
      </pivotArea>
    </format>
    <format dxfId="679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8"/>
          </reference>
        </references>
      </pivotArea>
    </format>
    <format dxfId="678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8"/>
          </reference>
        </references>
      </pivotArea>
    </format>
    <format dxfId="677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8"/>
          </reference>
        </references>
      </pivotArea>
    </format>
    <format dxfId="676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8"/>
          </reference>
        </references>
      </pivotArea>
    </format>
    <format dxfId="675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37"/>
          </reference>
        </references>
      </pivotArea>
    </format>
    <format dxfId="674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37"/>
          </reference>
        </references>
      </pivotArea>
    </format>
    <format dxfId="673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12"/>
          </reference>
        </references>
      </pivotArea>
    </format>
    <format dxfId="672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12"/>
          </reference>
        </references>
      </pivotArea>
    </format>
    <format dxfId="671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19"/>
          </reference>
        </references>
      </pivotArea>
    </format>
    <format dxfId="670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19"/>
          </reference>
        </references>
      </pivotArea>
    </format>
    <format dxfId="669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20"/>
          </reference>
        </references>
      </pivotArea>
    </format>
    <format dxfId="668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20"/>
          </reference>
        </references>
      </pivotArea>
    </format>
    <format dxfId="667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23"/>
          </reference>
        </references>
      </pivotArea>
    </format>
    <format dxfId="666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23"/>
          </reference>
        </references>
      </pivotArea>
    </format>
    <format dxfId="665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24"/>
          </reference>
        </references>
      </pivotArea>
    </format>
    <format dxfId="664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24"/>
          </reference>
        </references>
      </pivotArea>
    </format>
    <format dxfId="663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27"/>
          </reference>
        </references>
      </pivotArea>
    </format>
    <format dxfId="662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27"/>
          </reference>
        </references>
      </pivotArea>
    </format>
    <format dxfId="661">
      <pivotArea collapsedLevelsAreSubtotals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36"/>
          </reference>
        </references>
      </pivotArea>
    </format>
    <format dxfId="660">
      <pivotArea dataOnly="0" labelOnly="1" fieldPosition="0">
        <references count="3">
          <reference field="0" count="1" selected="0">
            <x v="0"/>
          </reference>
          <reference field="5" count="1" selected="0">
            <x v="16"/>
          </reference>
          <reference field="10" count="1">
            <x v="36"/>
          </reference>
        </references>
      </pivotArea>
    </format>
    <format dxfId="659">
      <pivotArea collapsedLevelsAreSubtotals="1" fieldPosition="0">
        <references count="2">
          <reference field="0" count="1" selected="0">
            <x v="0"/>
          </reference>
          <reference field="5" count="1">
            <x v="5"/>
          </reference>
        </references>
      </pivotArea>
    </format>
    <format dxfId="658">
      <pivotArea dataOnly="0" labelOnly="1" fieldPosition="0">
        <references count="2">
          <reference field="0" count="1" selected="0">
            <x v="0"/>
          </reference>
          <reference field="5" count="1">
            <x v="5"/>
          </reference>
        </references>
      </pivotArea>
    </format>
    <format dxfId="657">
      <pivotArea collapsedLevelsAreSubtotals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9"/>
          </reference>
        </references>
      </pivotArea>
    </format>
    <format dxfId="656">
      <pivotArea dataOnly="0" labelOnly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9"/>
          </reference>
        </references>
      </pivotArea>
    </format>
    <format dxfId="655">
      <pivotArea collapsedLevelsAreSubtotals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9"/>
          </reference>
        </references>
      </pivotArea>
    </format>
    <format dxfId="654">
      <pivotArea dataOnly="0" labelOnly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9"/>
          </reference>
        </references>
      </pivotArea>
    </format>
    <format dxfId="653">
      <pivotArea collapsedLevelsAreSubtotals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37"/>
          </reference>
        </references>
      </pivotArea>
    </format>
    <format dxfId="652">
      <pivotArea dataOnly="0" labelOnly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37"/>
          </reference>
        </references>
      </pivotArea>
    </format>
    <format dxfId="651">
      <pivotArea collapsedLevelsAreSubtotals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10"/>
          </reference>
        </references>
      </pivotArea>
    </format>
    <format dxfId="650">
      <pivotArea dataOnly="0" labelOnly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10"/>
          </reference>
        </references>
      </pivotArea>
    </format>
    <format dxfId="649">
      <pivotArea collapsedLevelsAreSubtotals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13"/>
          </reference>
        </references>
      </pivotArea>
    </format>
    <format dxfId="648">
      <pivotArea dataOnly="0" labelOnly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13"/>
          </reference>
        </references>
      </pivotArea>
    </format>
    <format dxfId="647">
      <pivotArea collapsedLevelsAreSubtotals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27"/>
          </reference>
        </references>
      </pivotArea>
    </format>
    <format dxfId="646">
      <pivotArea dataOnly="0" labelOnly="1" fieldPosition="0">
        <references count="3">
          <reference field="0" count="1" selected="0">
            <x v="0"/>
          </reference>
          <reference field="5" count="1" selected="0">
            <x v="5"/>
          </reference>
          <reference field="10" count="1">
            <x v="27"/>
          </reference>
        </references>
      </pivotArea>
    </format>
    <format dxfId="645">
      <pivotArea collapsedLevelsAreSubtotals="1" fieldPosition="0">
        <references count="2">
          <reference field="0" count="1" selected="0">
            <x v="0"/>
          </reference>
          <reference field="5" count="1">
            <x v="6"/>
          </reference>
        </references>
      </pivotArea>
    </format>
    <format dxfId="644">
      <pivotArea dataOnly="0" labelOnly="1" fieldPosition="0">
        <references count="2">
          <reference field="0" count="1" selected="0">
            <x v="0"/>
          </reference>
          <reference field="5" count="1">
            <x v="6"/>
          </reference>
        </references>
      </pivotArea>
    </format>
    <format dxfId="643">
      <pivotArea collapsedLevelsAreSubtotals="1" fieldPosition="0">
        <references count="3">
          <reference field="0" count="1" selected="0">
            <x v="0"/>
          </reference>
          <reference field="5" count="1" selected="0">
            <x v="6"/>
          </reference>
          <reference field="10" count="1">
            <x v="15"/>
          </reference>
        </references>
      </pivotArea>
    </format>
    <format dxfId="642">
      <pivotArea dataOnly="0" labelOnly="1" fieldPosition="0">
        <references count="3">
          <reference field="0" count="1" selected="0">
            <x v="0"/>
          </reference>
          <reference field="5" count="1" selected="0">
            <x v="6"/>
          </reference>
          <reference field="10" count="1">
            <x v="15"/>
          </reference>
        </references>
      </pivotArea>
    </format>
    <format dxfId="641">
      <pivotArea collapsedLevelsAreSubtotals="1" fieldPosition="0">
        <references count="3">
          <reference field="0" count="1" selected="0">
            <x v="0"/>
          </reference>
          <reference field="5" count="1" selected="0">
            <x v="6"/>
          </reference>
          <reference field="10" count="1">
            <x v="15"/>
          </reference>
        </references>
      </pivotArea>
    </format>
    <format dxfId="640">
      <pivotArea dataOnly="0" labelOnly="1" fieldPosition="0">
        <references count="3">
          <reference field="0" count="1" selected="0">
            <x v="0"/>
          </reference>
          <reference field="5" count="1" selected="0">
            <x v="6"/>
          </reference>
          <reference field="10" count="1">
            <x v="15"/>
          </reference>
        </references>
      </pivotArea>
    </format>
    <format dxfId="639">
      <pivotArea collapsedLevelsAreSubtotals="1" fieldPosition="0">
        <references count="3">
          <reference field="0" count="1" selected="0">
            <x v="0"/>
          </reference>
          <reference field="5" count="1" selected="0">
            <x v="6"/>
          </reference>
          <reference field="10" count="1">
            <x v="15"/>
          </reference>
        </references>
      </pivotArea>
    </format>
    <format dxfId="638">
      <pivotArea dataOnly="0" labelOnly="1" fieldPosition="0">
        <references count="3">
          <reference field="0" count="1" selected="0">
            <x v="0"/>
          </reference>
          <reference field="5" count="1" selected="0">
            <x v="6"/>
          </reference>
          <reference field="10" count="1">
            <x v="15"/>
          </reference>
        </references>
      </pivotArea>
    </format>
    <format dxfId="637">
      <pivotArea collapsedLevelsAreSubtotals="1" fieldPosition="0">
        <references count="2">
          <reference field="0" count="1" selected="0">
            <x v="0"/>
          </reference>
          <reference field="5" count="1">
            <x v="7"/>
          </reference>
        </references>
      </pivotArea>
    </format>
    <format dxfId="636">
      <pivotArea dataOnly="0" labelOnly="1" fieldPosition="0">
        <references count="2">
          <reference field="0" count="1" selected="0">
            <x v="0"/>
          </reference>
          <reference field="5" count="1">
            <x v="7"/>
          </reference>
        </references>
      </pivotArea>
    </format>
    <format dxfId="635">
      <pivotArea collapsedLevelsAreSubtotals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37"/>
          </reference>
        </references>
      </pivotArea>
    </format>
    <format dxfId="634">
      <pivotArea dataOnly="0" labelOnly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37"/>
          </reference>
        </references>
      </pivotArea>
    </format>
    <format dxfId="633">
      <pivotArea dataOnly="0" labelOnly="1" fieldPosition="0">
        <references count="1">
          <reference field="10" count="0"/>
        </references>
      </pivotArea>
    </format>
    <format dxfId="632">
      <pivotArea collapsedLevelsAreSubtotals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41"/>
          </reference>
        </references>
      </pivotArea>
    </format>
    <format dxfId="631">
      <pivotArea dataOnly="0" labelOnly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41"/>
          </reference>
        </references>
      </pivotArea>
    </format>
    <format dxfId="630">
      <pivotArea collapsedLevelsAreSubtotals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15"/>
          </reference>
        </references>
      </pivotArea>
    </format>
    <format dxfId="629">
      <pivotArea dataOnly="0" labelOnly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15"/>
          </reference>
        </references>
      </pivotArea>
    </format>
    <format dxfId="628">
      <pivotArea dataOnly="0" fieldPosition="0">
        <references count="1">
          <reference field="10" count="1">
            <x v="16"/>
          </reference>
        </references>
      </pivotArea>
    </format>
    <format dxfId="627">
      <pivotArea collapsedLevelsAreSubtotals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21"/>
          </reference>
        </references>
      </pivotArea>
    </format>
    <format dxfId="626">
      <pivotArea dataOnly="0" labelOnly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21"/>
          </reference>
        </references>
      </pivotArea>
    </format>
    <format dxfId="625">
      <pivotArea collapsedLevelsAreSubtotals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22"/>
          </reference>
        </references>
      </pivotArea>
    </format>
    <format dxfId="624">
      <pivotArea dataOnly="0" labelOnly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22"/>
          </reference>
        </references>
      </pivotArea>
    </format>
    <format dxfId="623">
      <pivotArea collapsedLevelsAreSubtotals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28"/>
          </reference>
        </references>
      </pivotArea>
    </format>
    <format dxfId="622">
      <pivotArea dataOnly="0" labelOnly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28"/>
          </reference>
        </references>
      </pivotArea>
    </format>
    <format dxfId="621">
      <pivotArea collapsedLevelsAreSubtotals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1"/>
          </reference>
        </references>
      </pivotArea>
    </format>
    <format dxfId="620">
      <pivotArea dataOnly="0" labelOnly="1" fieldPosition="0">
        <references count="3">
          <reference field="0" count="1" selected="0">
            <x v="0"/>
          </reference>
          <reference field="5" count="1" selected="0">
            <x v="7"/>
          </reference>
          <reference field="10" count="1">
            <x v="1"/>
          </reference>
        </references>
      </pivotArea>
    </format>
    <format dxfId="619">
      <pivotArea collapsedLevelsAreSubtotals="1" fieldPosition="0">
        <references count="2">
          <reference field="0" count="1" selected="0">
            <x v="0"/>
          </reference>
          <reference field="5" count="1">
            <x v="8"/>
          </reference>
        </references>
      </pivotArea>
    </format>
    <format dxfId="618">
      <pivotArea dataOnly="0" labelOnly="1" fieldPosition="0">
        <references count="2">
          <reference field="0" count="1" selected="0">
            <x v="0"/>
          </reference>
          <reference field="5" count="1">
            <x v="8"/>
          </reference>
        </references>
      </pivotArea>
    </format>
    <format dxfId="617">
      <pivotArea collapsedLevelsAreSubtotals="1" fieldPosition="0">
        <references count="3">
          <reference field="0" count="1" selected="0">
            <x v="0"/>
          </reference>
          <reference field="5" count="1" selected="0">
            <x v="8"/>
          </reference>
          <reference field="10" count="1">
            <x v="14"/>
          </reference>
        </references>
      </pivotArea>
    </format>
    <format dxfId="616">
      <pivotArea dataOnly="0" labelOnly="1" fieldPosition="0">
        <references count="3">
          <reference field="0" count="1" selected="0">
            <x v="0"/>
          </reference>
          <reference field="5" count="1" selected="0">
            <x v="8"/>
          </reference>
          <reference field="10" count="1">
            <x v="14"/>
          </reference>
        </references>
      </pivotArea>
    </format>
    <format dxfId="615">
      <pivotArea collapsedLevelsAreSubtotals="1" fieldPosition="0">
        <references count="3">
          <reference field="0" count="1" selected="0">
            <x v="0"/>
          </reference>
          <reference field="5" count="1" selected="0">
            <x v="8"/>
          </reference>
          <reference field="10" count="1">
            <x v="16"/>
          </reference>
        </references>
      </pivotArea>
    </format>
    <format dxfId="614">
      <pivotArea dataOnly="0" labelOnly="1" fieldPosition="0">
        <references count="3">
          <reference field="0" count="1" selected="0">
            <x v="0"/>
          </reference>
          <reference field="5" count="1" selected="0">
            <x v="8"/>
          </reference>
          <reference field="10" count="1">
            <x v="16"/>
          </reference>
        </references>
      </pivotArea>
    </format>
    <format dxfId="613">
      <pivotArea collapsedLevelsAreSubtotals="1" fieldPosition="0">
        <references count="3">
          <reference field="0" count="1" selected="0">
            <x v="0"/>
          </reference>
          <reference field="5" count="1" selected="0">
            <x v="8"/>
          </reference>
          <reference field="10" count="1">
            <x v="22"/>
          </reference>
        </references>
      </pivotArea>
    </format>
    <format dxfId="612">
      <pivotArea dataOnly="0" labelOnly="1" fieldPosition="0">
        <references count="3">
          <reference field="0" count="1" selected="0">
            <x v="0"/>
          </reference>
          <reference field="5" count="1" selected="0">
            <x v="8"/>
          </reference>
          <reference field="10" count="1">
            <x v="22"/>
          </reference>
        </references>
      </pivotArea>
    </format>
    <format dxfId="611">
      <pivotArea collapsedLevelsAreSubtotals="1" fieldPosition="0">
        <references count="2">
          <reference field="0" count="1" selected="0">
            <x v="0"/>
          </reference>
          <reference field="5" count="1">
            <x v="9"/>
          </reference>
        </references>
      </pivotArea>
    </format>
    <format dxfId="610">
      <pivotArea dataOnly="0" labelOnly="1" fieldPosition="0">
        <references count="2">
          <reference field="0" count="1" selected="0">
            <x v="0"/>
          </reference>
          <reference field="5" count="1">
            <x v="9"/>
          </reference>
        </references>
      </pivotArea>
    </format>
    <format dxfId="609">
      <pivotArea collapsedLevelsAreSubtotals="1" fieldPosition="0">
        <references count="3">
          <reference field="0" count="1" selected="0">
            <x v="0"/>
          </reference>
          <reference field="5" count="1" selected="0">
            <x v="9"/>
          </reference>
          <reference field="10" count="1">
            <x v="23"/>
          </reference>
        </references>
      </pivotArea>
    </format>
    <format dxfId="608">
      <pivotArea dataOnly="0" labelOnly="1" fieldPosition="0">
        <references count="3">
          <reference field="0" count="1" selected="0">
            <x v="0"/>
          </reference>
          <reference field="5" count="1" selected="0">
            <x v="9"/>
          </reference>
          <reference field="10" count="1">
            <x v="23"/>
          </reference>
        </references>
      </pivotArea>
    </format>
    <format dxfId="607">
      <pivotArea collapsedLevelsAreSubtotals="1" fieldPosition="0">
        <references count="3">
          <reference field="0" count="1" selected="0">
            <x v="0"/>
          </reference>
          <reference field="5" count="1" selected="0">
            <x v="9"/>
          </reference>
          <reference field="10" count="1">
            <x v="30"/>
          </reference>
        </references>
      </pivotArea>
    </format>
    <format dxfId="606">
      <pivotArea dataOnly="0" labelOnly="1" fieldPosition="0">
        <references count="3">
          <reference field="0" count="1" selected="0">
            <x v="0"/>
          </reference>
          <reference field="5" count="1" selected="0">
            <x v="9"/>
          </reference>
          <reference field="10" count="1">
            <x v="30"/>
          </reference>
        </references>
      </pivotArea>
    </format>
    <format dxfId="605">
      <pivotArea collapsedLevelsAreSubtotals="1" fieldPosition="0">
        <references count="2">
          <reference field="0" count="1" selected="0">
            <x v="0"/>
          </reference>
          <reference field="5" count="1">
            <x v="1"/>
          </reference>
        </references>
      </pivotArea>
    </format>
    <format dxfId="604">
      <pivotArea dataOnly="0" labelOnly="1" fieldPosition="0">
        <references count="2">
          <reference field="0" count="1" selected="0">
            <x v="0"/>
          </reference>
          <reference field="5" count="1">
            <x v="1"/>
          </reference>
        </references>
      </pivotArea>
    </format>
    <format dxfId="603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41"/>
          </reference>
        </references>
      </pivotArea>
    </format>
    <format dxfId="602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41"/>
          </reference>
        </references>
      </pivotArea>
    </format>
    <format dxfId="601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13"/>
          </reference>
        </references>
      </pivotArea>
    </format>
    <format dxfId="600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13"/>
          </reference>
        </references>
      </pivotArea>
    </format>
    <format dxfId="599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16"/>
          </reference>
        </references>
      </pivotArea>
    </format>
    <format dxfId="598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16"/>
          </reference>
        </references>
      </pivotArea>
    </format>
    <format dxfId="597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38"/>
          </reference>
        </references>
      </pivotArea>
    </format>
    <format dxfId="596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38"/>
          </reference>
        </references>
      </pivotArea>
    </format>
    <format dxfId="595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18"/>
          </reference>
        </references>
      </pivotArea>
    </format>
    <format dxfId="594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18"/>
          </reference>
        </references>
      </pivotArea>
    </format>
    <format dxfId="593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21"/>
          </reference>
        </references>
      </pivotArea>
    </format>
    <format dxfId="592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21"/>
          </reference>
        </references>
      </pivotArea>
    </format>
    <format dxfId="591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39"/>
          </reference>
        </references>
      </pivotArea>
    </format>
    <format dxfId="590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39"/>
          </reference>
        </references>
      </pivotArea>
    </format>
    <format dxfId="589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40"/>
          </reference>
        </references>
      </pivotArea>
    </format>
    <format dxfId="588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40"/>
          </reference>
        </references>
      </pivotArea>
    </format>
    <format dxfId="587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28"/>
          </reference>
        </references>
      </pivotArea>
    </format>
    <format dxfId="586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28"/>
          </reference>
        </references>
      </pivotArea>
    </format>
    <format dxfId="585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29"/>
          </reference>
        </references>
      </pivotArea>
    </format>
    <format dxfId="584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29"/>
          </reference>
        </references>
      </pivotArea>
    </format>
    <format dxfId="583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5"/>
          </reference>
        </references>
      </pivotArea>
    </format>
    <format dxfId="582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5"/>
          </reference>
        </references>
      </pivotArea>
    </format>
    <format dxfId="581">
      <pivotArea collapsedLevelsAreSubtotals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0"/>
          </reference>
        </references>
      </pivotArea>
    </format>
    <format dxfId="580">
      <pivotArea dataOnly="0" labelOnly="1" fieldPosition="0">
        <references count="3">
          <reference field="0" count="1" selected="0">
            <x v="0"/>
          </reference>
          <reference field="5" count="1" selected="0">
            <x v="1"/>
          </reference>
          <reference field="10" count="1">
            <x v="0"/>
          </reference>
        </references>
      </pivotArea>
    </format>
    <format dxfId="579">
      <pivotArea collapsedLevelsAreSubtotals="1" fieldPosition="0">
        <references count="2">
          <reference field="0" count="1" selected="0">
            <x v="0"/>
          </reference>
          <reference field="5" count="1">
            <x v="11"/>
          </reference>
        </references>
      </pivotArea>
    </format>
    <format dxfId="578">
      <pivotArea dataOnly="0" labelOnly="1" fieldPosition="0">
        <references count="2">
          <reference field="0" count="1" selected="0">
            <x v="0"/>
          </reference>
          <reference field="5" count="1">
            <x v="11"/>
          </reference>
        </references>
      </pivotArea>
    </format>
    <format dxfId="577">
      <pivotArea collapsedLevelsAreSubtotals="1" fieldPosition="0">
        <references count="3">
          <reference field="0" count="1" selected="0">
            <x v="0"/>
          </reference>
          <reference field="5" count="1" selected="0">
            <x v="11"/>
          </reference>
          <reference field="10" count="1">
            <x v="20"/>
          </reference>
        </references>
      </pivotArea>
    </format>
    <format dxfId="576">
      <pivotArea dataOnly="0" labelOnly="1" fieldPosition="0">
        <references count="3">
          <reference field="0" count="1" selected="0">
            <x v="0"/>
          </reference>
          <reference field="5" count="1" selected="0">
            <x v="11"/>
          </reference>
          <reference field="10" count="1">
            <x v="20"/>
          </reference>
        </references>
      </pivotArea>
    </format>
    <format dxfId="575">
      <pivotArea collapsedLevelsAreSubtotals="1" fieldPosition="0">
        <references count="3">
          <reference field="0" count="1" selected="0">
            <x v="0"/>
          </reference>
          <reference field="5" count="1" selected="0">
            <x v="11"/>
          </reference>
          <reference field="10" count="1">
            <x v="20"/>
          </reference>
        </references>
      </pivotArea>
    </format>
    <format dxfId="574">
      <pivotArea dataOnly="0" labelOnly="1" fieldPosition="0">
        <references count="3">
          <reference field="0" count="1" selected="0">
            <x v="0"/>
          </reference>
          <reference field="5" count="1" selected="0">
            <x v="11"/>
          </reference>
          <reference field="10" count="1">
            <x v="20"/>
          </reference>
        </references>
      </pivotArea>
    </format>
    <format dxfId="573">
      <pivotArea collapsedLevelsAreSubtotals="1" fieldPosition="0">
        <references count="3">
          <reference field="0" count="1" selected="0">
            <x v="0"/>
          </reference>
          <reference field="5" count="1" selected="0">
            <x v="11"/>
          </reference>
          <reference field="10" count="1">
            <x v="31"/>
          </reference>
        </references>
      </pivotArea>
    </format>
    <format dxfId="572">
      <pivotArea dataOnly="0" labelOnly="1" fieldPosition="0">
        <references count="3">
          <reference field="0" count="1" selected="0">
            <x v="0"/>
          </reference>
          <reference field="5" count="1" selected="0">
            <x v="11"/>
          </reference>
          <reference field="10" count="1">
            <x v="31"/>
          </reference>
        </references>
      </pivotArea>
    </format>
    <format dxfId="571">
      <pivotArea collapsedLevelsAreSubtotals="1" fieldPosition="0">
        <references count="2">
          <reference field="0" count="1" selected="0">
            <x v="0"/>
          </reference>
          <reference field="5" count="1">
            <x v="12"/>
          </reference>
        </references>
      </pivotArea>
    </format>
    <format dxfId="570">
      <pivotArea dataOnly="0" labelOnly="1" fieldPosition="0">
        <references count="2">
          <reference field="0" count="1" selected="0">
            <x v="0"/>
          </reference>
          <reference field="5" count="1">
            <x v="12"/>
          </reference>
        </references>
      </pivotArea>
    </format>
    <format dxfId="569">
      <pivotArea collapsedLevelsAreSubtotals="1" fieldPosition="0">
        <references count="3">
          <reference field="0" count="1" selected="0">
            <x v="0"/>
          </reference>
          <reference field="5" count="1" selected="0">
            <x v="12"/>
          </reference>
          <reference field="10" count="1">
            <x v="12"/>
          </reference>
        </references>
      </pivotArea>
    </format>
    <format dxfId="568">
      <pivotArea dataOnly="0" labelOnly="1" fieldPosition="0">
        <references count="3">
          <reference field="0" count="1" selected="0">
            <x v="0"/>
          </reference>
          <reference field="5" count="1" selected="0">
            <x v="12"/>
          </reference>
          <reference field="10" count="1">
            <x v="12"/>
          </reference>
        </references>
      </pivotArea>
    </format>
    <format dxfId="567">
      <pivotArea collapsedLevelsAreSubtotals="1" fieldPosition="0">
        <references count="3">
          <reference field="0" count="1" selected="0">
            <x v="0"/>
          </reference>
          <reference field="5" count="1" selected="0">
            <x v="12"/>
          </reference>
          <reference field="10" count="1">
            <x v="32"/>
          </reference>
        </references>
      </pivotArea>
    </format>
    <format dxfId="566">
      <pivotArea dataOnly="0" labelOnly="1" fieldPosition="0">
        <references count="3">
          <reference field="0" count="1" selected="0">
            <x v="0"/>
          </reference>
          <reference field="5" count="1" selected="0">
            <x v="12"/>
          </reference>
          <reference field="10" count="1">
            <x v="32"/>
          </reference>
        </references>
      </pivotArea>
    </format>
    <format dxfId="565">
      <pivotArea collapsedLevelsAreSubtotals="1" fieldPosition="0">
        <references count="2">
          <reference field="0" count="1" selected="0">
            <x v="0"/>
          </reference>
          <reference field="5" count="1">
            <x v="13"/>
          </reference>
        </references>
      </pivotArea>
    </format>
    <format dxfId="564">
      <pivotArea dataOnly="0" labelOnly="1" fieldPosition="0">
        <references count="2">
          <reference field="0" count="1" selected="0">
            <x v="0"/>
          </reference>
          <reference field="5" count="1">
            <x v="13"/>
          </reference>
        </references>
      </pivotArea>
    </format>
    <format dxfId="563">
      <pivotArea collapsedLevelsAreSubtotals="1" fieldPosition="0">
        <references count="3">
          <reference field="0" count="1" selected="0">
            <x v="0"/>
          </reference>
          <reference field="5" count="1" selected="0">
            <x v="13"/>
          </reference>
          <reference field="10" count="1">
            <x v="37"/>
          </reference>
        </references>
      </pivotArea>
    </format>
    <format dxfId="562">
      <pivotArea dataOnly="0" labelOnly="1" fieldPosition="0">
        <references count="3">
          <reference field="0" count="1" selected="0">
            <x v="0"/>
          </reference>
          <reference field="5" count="1" selected="0">
            <x v="13"/>
          </reference>
          <reference field="10" count="1">
            <x v="37"/>
          </reference>
        </references>
      </pivotArea>
    </format>
    <format dxfId="561">
      <pivotArea collapsedLevelsAreSubtotals="1" fieldPosition="0">
        <references count="3">
          <reference field="0" count="1" selected="0">
            <x v="0"/>
          </reference>
          <reference field="5" count="1" selected="0">
            <x v="13"/>
          </reference>
          <reference field="10" count="1">
            <x v="13"/>
          </reference>
        </references>
      </pivotArea>
    </format>
    <format dxfId="560">
      <pivotArea dataOnly="0" labelOnly="1" fieldPosition="0">
        <references count="3">
          <reference field="0" count="1" selected="0">
            <x v="0"/>
          </reference>
          <reference field="5" count="1" selected="0">
            <x v="13"/>
          </reference>
          <reference field="10" count="1">
            <x v="13"/>
          </reference>
        </references>
      </pivotArea>
    </format>
    <format dxfId="559">
      <pivotArea collapsedLevelsAreSubtotals="1" fieldPosition="0">
        <references count="3">
          <reference field="0" count="1" selected="0">
            <x v="0"/>
          </reference>
          <reference field="5" count="1" selected="0">
            <x v="15"/>
          </reference>
          <reference field="10" count="1">
            <x v="36"/>
          </reference>
        </references>
      </pivotArea>
    </format>
    <format dxfId="558">
      <pivotArea dataOnly="0" labelOnly="1" fieldPosition="0">
        <references count="3">
          <reference field="0" count="1" selected="0">
            <x v="0"/>
          </reference>
          <reference field="5" count="1" selected="0">
            <x v="15"/>
          </reference>
          <reference field="10" count="1">
            <x v="36"/>
          </reference>
        </references>
      </pivotArea>
    </format>
    <format dxfId="557">
      <pivotArea collapsedLevelsAreSubtotals="1" fieldPosition="0">
        <references count="3">
          <reference field="0" count="1" selected="0">
            <x v="0"/>
          </reference>
          <reference field="5" count="1" selected="0">
            <x v="15"/>
          </reference>
          <reference field="10" count="1">
            <x v="9"/>
          </reference>
        </references>
      </pivotArea>
    </format>
    <format dxfId="556">
      <pivotArea dataOnly="0" labelOnly="1" fieldPosition="0">
        <references count="3">
          <reference field="0" count="1" selected="0">
            <x v="0"/>
          </reference>
          <reference field="5" count="1" selected="0">
            <x v="15"/>
          </reference>
          <reference field="10" count="1">
            <x v="9"/>
          </reference>
        </references>
      </pivotArea>
    </format>
    <format dxfId="555">
      <pivotArea collapsedLevelsAreSubtotals="1" fieldPosition="0">
        <references count="3">
          <reference field="0" count="1" selected="0">
            <x v="0"/>
          </reference>
          <reference field="5" count="1" selected="0">
            <x v="13"/>
          </reference>
          <reference field="10" count="1">
            <x v="32"/>
          </reference>
        </references>
      </pivotArea>
    </format>
    <format dxfId="554">
      <pivotArea dataOnly="0" labelOnly="1" fieldPosition="0">
        <references count="3">
          <reference field="0" count="1" selected="0">
            <x v="0"/>
          </reference>
          <reference field="5" count="1" selected="0">
            <x v="13"/>
          </reference>
          <reference field="10" count="1">
            <x v="32"/>
          </reference>
        </references>
      </pivotArea>
    </format>
    <format dxfId="553">
      <pivotArea collapsedLevelsAreSubtotals="1" fieldPosition="0">
        <references count="2">
          <reference field="0" count="1" selected="0">
            <x v="0"/>
          </reference>
          <reference field="5" count="1">
            <x v="15"/>
          </reference>
        </references>
      </pivotArea>
    </format>
    <format dxfId="552">
      <pivotArea dataOnly="0" labelOnly="1" fieldPosition="0">
        <references count="2">
          <reference field="0" count="1" selected="0">
            <x v="0"/>
          </reference>
          <reference field="5" count="1">
            <x v="15"/>
          </reference>
        </references>
      </pivotArea>
    </format>
    <format dxfId="551">
      <pivotArea grandRow="1" outline="0" collapsedLevelsAreSubtotals="1" fieldPosition="0"/>
    </format>
    <format dxfId="550">
      <pivotArea dataOnly="0" labelOnly="1" grandRow="1" outline="0" fieldPosition="0"/>
    </format>
    <format dxfId="549">
      <pivotArea collapsedLevelsAreSubtotals="1" fieldPosition="0">
        <references count="1">
          <reference field="0" count="0"/>
        </references>
      </pivotArea>
    </format>
    <format dxfId="548">
      <pivotArea dataOnly="0" labelOnly="1" fieldPosition="0">
        <references count="1">
          <reference field="0" count="0"/>
        </references>
      </pivotArea>
    </format>
    <format dxfId="547">
      <pivotArea collapsedLevelsAreSubtotals="1" fieldPosition="0">
        <references count="2">
          <reference field="0" count="0" selected="0"/>
          <reference field="5" count="1">
            <x v="0"/>
          </reference>
        </references>
      </pivotArea>
    </format>
    <format dxfId="546">
      <pivotArea dataOnly="0" labelOnly="1" fieldPosition="0">
        <references count="2">
          <reference field="0" count="0" selected="0"/>
          <reference field="5" count="1">
            <x v="0"/>
          </reference>
        </references>
      </pivotArea>
    </format>
    <format dxfId="545">
      <pivotArea collapsedLevelsAreSubtotals="1" fieldPosition="0">
        <references count="2">
          <reference field="0" count="0" selected="0"/>
          <reference field="5" count="1">
            <x v="2"/>
          </reference>
        </references>
      </pivotArea>
    </format>
    <format dxfId="544">
      <pivotArea dataOnly="0" labelOnly="1" fieldPosition="0">
        <references count="2">
          <reference field="0" count="0" selected="0"/>
          <reference field="5" count="1">
            <x v="2"/>
          </reference>
        </references>
      </pivotArea>
    </format>
    <format dxfId="543">
      <pivotArea collapsedLevelsAreSubtotals="1" fieldPosition="0">
        <references count="2">
          <reference field="0" count="0" selected="0"/>
          <reference field="5" count="1">
            <x v="16"/>
          </reference>
        </references>
      </pivotArea>
    </format>
    <format dxfId="542">
      <pivotArea dataOnly="0" labelOnly="1" fieldPosition="0">
        <references count="2">
          <reference field="0" count="0" selected="0"/>
          <reference field="5" count="1">
            <x v="16"/>
          </reference>
        </references>
      </pivotArea>
    </format>
    <format dxfId="541">
      <pivotArea collapsedLevelsAreSubtotals="1" fieldPosition="0">
        <references count="2">
          <reference field="0" count="0" selected="0"/>
          <reference field="5" count="1">
            <x v="5"/>
          </reference>
        </references>
      </pivotArea>
    </format>
    <format dxfId="540">
      <pivotArea dataOnly="0" labelOnly="1" fieldPosition="0">
        <references count="2">
          <reference field="0" count="0" selected="0"/>
          <reference field="5" count="1">
            <x v="5"/>
          </reference>
        </references>
      </pivotArea>
    </format>
    <format dxfId="539">
      <pivotArea collapsedLevelsAreSubtotals="1" fieldPosition="0">
        <references count="2">
          <reference field="0" count="0" selected="0"/>
          <reference field="5" count="1">
            <x v="6"/>
          </reference>
        </references>
      </pivotArea>
    </format>
    <format dxfId="538">
      <pivotArea dataOnly="0" labelOnly="1" fieldPosition="0">
        <references count="2">
          <reference field="0" count="0" selected="0"/>
          <reference field="5" count="1">
            <x v="6"/>
          </reference>
        </references>
      </pivotArea>
    </format>
    <format dxfId="537">
      <pivotArea collapsedLevelsAreSubtotals="1" fieldPosition="0">
        <references count="2">
          <reference field="0" count="0" selected="0"/>
          <reference field="5" count="1">
            <x v="7"/>
          </reference>
        </references>
      </pivotArea>
    </format>
    <format dxfId="536">
      <pivotArea dataOnly="0" labelOnly="1" fieldPosition="0">
        <references count="2">
          <reference field="0" count="0" selected="0"/>
          <reference field="5" count="1">
            <x v="7"/>
          </reference>
        </references>
      </pivotArea>
    </format>
    <format dxfId="535">
      <pivotArea collapsedLevelsAreSubtotals="1" fieldPosition="0">
        <references count="2">
          <reference field="0" count="0" selected="0"/>
          <reference field="5" count="1">
            <x v="8"/>
          </reference>
        </references>
      </pivotArea>
    </format>
    <format dxfId="534">
      <pivotArea dataOnly="0" labelOnly="1" fieldPosition="0">
        <references count="2">
          <reference field="0" count="0" selected="0"/>
          <reference field="5" count="1">
            <x v="8"/>
          </reference>
        </references>
      </pivotArea>
    </format>
    <format dxfId="533">
      <pivotArea collapsedLevelsAreSubtotals="1" fieldPosition="0">
        <references count="2">
          <reference field="0" count="0" selected="0"/>
          <reference field="5" count="1">
            <x v="9"/>
          </reference>
        </references>
      </pivotArea>
    </format>
    <format dxfId="532">
      <pivotArea dataOnly="0" labelOnly="1" fieldPosition="0">
        <references count="2">
          <reference field="0" count="0" selected="0"/>
          <reference field="5" count="1">
            <x v="9"/>
          </reference>
        </references>
      </pivotArea>
    </format>
    <format dxfId="531">
      <pivotArea collapsedLevelsAreSubtotals="1" fieldPosition="0">
        <references count="2">
          <reference field="0" count="0" selected="0"/>
          <reference field="5" count="1">
            <x v="1"/>
          </reference>
        </references>
      </pivotArea>
    </format>
    <format dxfId="530">
      <pivotArea dataOnly="0" labelOnly="1" fieldPosition="0">
        <references count="2">
          <reference field="0" count="0" selected="0"/>
          <reference field="5" count="1">
            <x v="1"/>
          </reference>
        </references>
      </pivotArea>
    </format>
    <format dxfId="529">
      <pivotArea collapsedLevelsAreSubtotals="1" fieldPosition="0">
        <references count="2">
          <reference field="0" count="0" selected="0"/>
          <reference field="5" count="1">
            <x v="11"/>
          </reference>
        </references>
      </pivotArea>
    </format>
    <format dxfId="528">
      <pivotArea dataOnly="0" labelOnly="1" fieldPosition="0">
        <references count="2">
          <reference field="0" count="0" selected="0"/>
          <reference field="5" count="1">
            <x v="11"/>
          </reference>
        </references>
      </pivotArea>
    </format>
    <format dxfId="527">
      <pivotArea collapsedLevelsAreSubtotals="1" fieldPosition="0">
        <references count="2">
          <reference field="0" count="0" selected="0"/>
          <reference field="5" count="1">
            <x v="12"/>
          </reference>
        </references>
      </pivotArea>
    </format>
    <format dxfId="526">
      <pivotArea dataOnly="0" labelOnly="1" fieldPosition="0">
        <references count="2">
          <reference field="0" count="0" selected="0"/>
          <reference field="5" count="1">
            <x v="12"/>
          </reference>
        </references>
      </pivotArea>
    </format>
    <format dxfId="525">
      <pivotArea collapsedLevelsAreSubtotals="1" fieldPosition="0">
        <references count="2">
          <reference field="0" count="0" selected="0"/>
          <reference field="5" count="1">
            <x v="13"/>
          </reference>
        </references>
      </pivotArea>
    </format>
    <format dxfId="524">
      <pivotArea dataOnly="0" labelOnly="1" fieldPosition="0">
        <references count="2">
          <reference field="0" count="0" selected="0"/>
          <reference field="5" count="1">
            <x v="13"/>
          </reference>
        </references>
      </pivotArea>
    </format>
    <format dxfId="523">
      <pivotArea collapsedLevelsAreSubtotals="1" fieldPosition="0">
        <references count="2">
          <reference field="0" count="0" selected="0"/>
          <reference field="5" count="1">
            <x v="15"/>
          </reference>
        </references>
      </pivotArea>
    </format>
    <format dxfId="522">
      <pivotArea dataOnly="0" labelOnly="1" fieldPosition="0">
        <references count="2">
          <reference field="0" count="0" selected="0"/>
          <reference field="5" count="1">
            <x v="15"/>
          </reference>
        </references>
      </pivotArea>
    </format>
    <format dxfId="521">
      <pivotArea dataOnly="0" fieldPosition="0">
        <references count="1">
          <reference field="5" count="1">
            <x v="4"/>
          </reference>
        </references>
      </pivotArea>
    </format>
    <format dxfId="520">
      <pivotArea collapsedLevelsAreSubtotals="1" fieldPosition="0">
        <references count="2">
          <reference field="0" count="0" selected="0"/>
          <reference field="5" count="1">
            <x v="3"/>
          </reference>
        </references>
      </pivotArea>
    </format>
    <format dxfId="519">
      <pivotArea dataOnly="0" labelOnly="1" fieldPosition="0">
        <references count="2">
          <reference field="0" count="0" selected="0"/>
          <reference field="5" count="1">
            <x v="3"/>
          </reference>
        </references>
      </pivotArea>
    </format>
    <format dxfId="518">
      <pivotArea collapsedLevelsAreSubtotals="1" fieldPosition="0">
        <references count="3">
          <reference field="0" count="0" selected="0"/>
          <reference field="5" count="1" selected="0">
            <x v="3"/>
          </reference>
          <reference field="10" count="1">
            <x v="33"/>
          </reference>
        </references>
      </pivotArea>
    </format>
    <format dxfId="517">
      <pivotArea dataOnly="0" labelOnly="1" fieldPosition="0">
        <references count="3">
          <reference field="0" count="0" selected="0"/>
          <reference field="5" count="1" selected="0">
            <x v="3"/>
          </reference>
          <reference field="10" count="1">
            <x v="33"/>
          </reference>
        </references>
      </pivotArea>
    </format>
    <format dxfId="516">
      <pivotArea collapsedLevelsAreSubtotals="1" fieldPosition="0">
        <references count="3">
          <reference field="0" count="0" selected="0"/>
          <reference field="5" count="1" selected="0">
            <x v="4"/>
          </reference>
          <reference field="10" count="1">
            <x v="8"/>
          </reference>
        </references>
      </pivotArea>
    </format>
    <format dxfId="515">
      <pivotArea dataOnly="0" labelOnly="1" fieldPosition="0">
        <references count="3">
          <reference field="0" count="0" selected="0"/>
          <reference field="5" count="1" selected="0">
            <x v="4"/>
          </reference>
          <reference field="10" count="1">
            <x v="8"/>
          </reference>
        </references>
      </pivotArea>
    </format>
    <format dxfId="514">
      <pivotArea collapsedLevelsAreSubtotals="1" fieldPosition="0">
        <references count="3">
          <reference field="0" count="0" selected="0"/>
          <reference field="5" count="1" selected="0">
            <x v="4"/>
          </reference>
          <reference field="10" count="1">
            <x v="24"/>
          </reference>
        </references>
      </pivotArea>
    </format>
    <format dxfId="513">
      <pivotArea dataOnly="0" labelOnly="1" fieldPosition="0">
        <references count="3">
          <reference field="0" count="0" selected="0"/>
          <reference field="5" count="1" selected="0">
            <x v="4"/>
          </reference>
          <reference field="10" count="1">
            <x v="24"/>
          </reference>
        </references>
      </pivotArea>
    </format>
    <format dxfId="512">
      <pivotArea collapsedLevelsAreSubtotals="1" fieldPosition="0">
        <references count="3">
          <reference field="0" count="0" selected="0"/>
          <reference field="5" count="1" selected="0">
            <x v="4"/>
          </reference>
          <reference field="10" count="1">
            <x v="36"/>
          </reference>
        </references>
      </pivotArea>
    </format>
    <format dxfId="511">
      <pivotArea dataOnly="0" labelOnly="1" fieldPosition="0">
        <references count="3">
          <reference field="0" count="0" selected="0"/>
          <reference field="5" count="1" selected="0">
            <x v="4"/>
          </reference>
          <reference field="10" count="1">
            <x v="36"/>
          </reference>
        </references>
      </pivotArea>
    </format>
    <format dxfId="510">
      <pivotArea collapsedLevelsAreSubtotals="1" fieldPosition="0">
        <references count="3">
          <reference field="0" count="0" selected="0"/>
          <reference field="5" count="1" selected="0">
            <x v="6"/>
          </reference>
          <reference field="10" count="1">
            <x v="26"/>
          </reference>
        </references>
      </pivotArea>
    </format>
    <format dxfId="509">
      <pivotArea dataOnly="0" labelOnly="1" fieldPosition="0">
        <references count="3">
          <reference field="0" count="0" selected="0"/>
          <reference field="5" count="1" selected="0">
            <x v="6"/>
          </reference>
          <reference field="10" count="1">
            <x v="26"/>
          </reference>
        </references>
      </pivotArea>
    </format>
    <format dxfId="508">
      <pivotArea collapsedLevelsAreSubtotals="1" fieldPosition="0">
        <references count="3">
          <reference field="0" count="0" selected="0"/>
          <reference field="5" count="1" selected="0">
            <x v="7"/>
          </reference>
          <reference field="10" count="1">
            <x v="11"/>
          </reference>
        </references>
      </pivotArea>
    </format>
    <format dxfId="507">
      <pivotArea dataOnly="0" labelOnly="1" fieldPosition="0">
        <references count="3">
          <reference field="0" count="0" selected="0"/>
          <reference field="5" count="1" selected="0">
            <x v="7"/>
          </reference>
          <reference field="10" count="1">
            <x v="11"/>
          </reference>
        </references>
      </pivotArea>
    </format>
    <format dxfId="506">
      <pivotArea collapsedLevelsAreSubtotals="1" fieldPosition="0">
        <references count="3">
          <reference field="0" count="0" selected="0"/>
          <reference field="5" count="1" selected="0">
            <x v="10"/>
          </reference>
          <reference field="10" count="1">
            <x v="19"/>
          </reference>
        </references>
      </pivotArea>
    </format>
    <format dxfId="505">
      <pivotArea dataOnly="0" labelOnly="1" fieldPosition="0">
        <references count="3">
          <reference field="0" count="0" selected="0"/>
          <reference field="5" count="1" selected="0">
            <x v="10"/>
          </reference>
          <reference field="10" count="1">
            <x v="19"/>
          </reference>
        </references>
      </pivotArea>
    </format>
    <format dxfId="504">
      <pivotArea collapsedLevelsAreSubtotals="1" fieldPosition="0">
        <references count="2">
          <reference field="0" count="0" selected="0"/>
          <reference field="5" count="1">
            <x v="10"/>
          </reference>
        </references>
      </pivotArea>
    </format>
    <format dxfId="503">
      <pivotArea dataOnly="0" labelOnly="1" fieldPosition="0">
        <references count="2">
          <reference field="0" count="0" selected="0"/>
          <reference field="5" count="1">
            <x v="10"/>
          </reference>
        </references>
      </pivotArea>
    </format>
    <format dxfId="502">
      <pivotArea collapsedLevelsAreSubtotals="1" fieldPosition="0">
        <references count="2">
          <reference field="0" count="0" selected="0"/>
          <reference field="5" count="1">
            <x v="14"/>
          </reference>
        </references>
      </pivotArea>
    </format>
    <format dxfId="501">
      <pivotArea dataOnly="0" labelOnly="1" fieldPosition="0">
        <references count="2">
          <reference field="0" count="0" selected="0"/>
          <reference field="5" count="1">
            <x v="14"/>
          </reference>
        </references>
      </pivotArea>
    </format>
    <format dxfId="500">
      <pivotArea collapsedLevelsAreSubtotals="1" fieldPosition="0">
        <references count="3">
          <reference field="0" count="0" selected="0"/>
          <reference field="5" count="1" selected="0">
            <x v="14"/>
          </reference>
          <reference field="10" count="1">
            <x v="35"/>
          </reference>
        </references>
      </pivotArea>
    </format>
    <format dxfId="499">
      <pivotArea dataOnly="0" labelOnly="1" fieldPosition="0">
        <references count="3">
          <reference field="0" count="0" selected="0"/>
          <reference field="5" count="1" selected="0">
            <x v="14"/>
          </reference>
          <reference field="10" count="1">
            <x v="35"/>
          </reference>
        </references>
      </pivotArea>
    </format>
    <format dxfId="498">
      <pivotArea collapsedLevelsAreSubtotals="1" fieldPosition="0">
        <references count="3">
          <reference field="0" count="0" selected="0"/>
          <reference field="5" count="1" selected="0">
            <x v="14"/>
          </reference>
          <reference field="10" count="1">
            <x v="35"/>
          </reference>
        </references>
      </pivotArea>
    </format>
    <format dxfId="497">
      <pivotArea dataOnly="0" labelOnly="1" fieldPosition="0">
        <references count="3">
          <reference field="0" count="0" selected="0"/>
          <reference field="5" count="1" selected="0">
            <x v="14"/>
          </reference>
          <reference field="10" count="1">
            <x v="35"/>
          </reference>
        </references>
      </pivotArea>
    </format>
    <format dxfId="496">
      <pivotArea collapsedLevelsAreSubtotals="1" fieldPosition="0">
        <references count="3">
          <reference field="0" count="0" selected="0"/>
          <reference field="5" count="1" selected="0">
            <x v="14"/>
          </reference>
          <reference field="10" count="1">
            <x v="35"/>
          </reference>
        </references>
      </pivotArea>
    </format>
    <format dxfId="495">
      <pivotArea dataOnly="0" labelOnly="1" fieldPosition="0">
        <references count="3">
          <reference field="0" count="0" selected="0"/>
          <reference field="5" count="1" selected="0">
            <x v="14"/>
          </reference>
          <reference field="10" count="1">
            <x v="35"/>
          </reference>
        </references>
      </pivotArea>
    </format>
    <format dxfId="494">
      <pivotArea collapsedLevelsAreSubtotals="1" fieldPosition="0">
        <references count="3">
          <reference field="0" count="0" selected="0"/>
          <reference field="5" count="1" selected="0">
            <x v="14"/>
          </reference>
          <reference field="10" count="1">
            <x v="36"/>
          </reference>
        </references>
      </pivotArea>
    </format>
    <format dxfId="493">
      <pivotArea dataOnly="0" labelOnly="1" fieldPosition="0">
        <references count="3">
          <reference field="0" count="0" selected="0"/>
          <reference field="5" count="1" selected="0">
            <x v="14"/>
          </reference>
          <reference field="10" count="1">
            <x v="36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8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[Feldolgozási hely].[Feldolgozási hely kód megnevezés].&amp;[Ö10 - Budapest Főváros XIV.ker. Zugló Önk.]"/>
        <member name="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3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Kimutatás1" cacheId="3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24" firstHeaderRow="1" firstDataRow="3" firstDataCol="1" rowPageCount="3" colPageCount="1"/>
  <pivotFields count="19">
    <pivotField axis="axisRow" allDrilled="1" showAll="0" defaultAttributeDrillState="1">
      <items count="3"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7">
        <item x="0"/>
        <item x="1"/>
        <item x="2"/>
        <item x="3"/>
        <item x="4"/>
        <item x="5"/>
        <item t="default"/>
      </items>
    </pivotField>
    <pivotField axis="axisRow" allDrilled="1" showAll="0" dataSourceSort="1" defaultAttributeDrillState="1">
      <items count="18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dataField="1" showAll="0"/>
    <pivotField dataField="1" showAll="0"/>
    <pivotField dataField="1" showAll="0"/>
    <pivotField dataField="1" showAll="0"/>
    <pivotField axis="axisRow" allDrilled="1" showAll="0" dataSourceSort="1" defaultAttributeDrillState="1">
      <items count="5">
        <item x="0"/>
        <item x="1"/>
        <item x="2"/>
        <item x="3"/>
        <item t="default"/>
      </items>
    </pivotField>
    <pivotField showAll="0" dataSourceSort="1" showPropTip="1"/>
  </pivotFields>
  <rowFields count="5">
    <field x="0"/>
    <field x="6"/>
    <field x="11"/>
    <field x="17"/>
    <field x="5"/>
  </rowFields>
  <rowItems count="17">
    <i>
      <x v="1"/>
    </i>
    <i r="1">
      <x/>
    </i>
    <i r="2">
      <x/>
    </i>
    <i r="3">
      <x/>
    </i>
    <i r="4">
      <x v="2"/>
    </i>
    <i r="3">
      <x v="1"/>
    </i>
    <i r="4">
      <x v="2"/>
    </i>
    <i r="4">
      <x v="4"/>
    </i>
    <i r="3">
      <x v="2"/>
    </i>
    <i r="4">
      <x/>
    </i>
    <i r="4">
      <x v="1"/>
    </i>
    <i r="4">
      <x v="2"/>
    </i>
    <i r="4">
      <x v="3"/>
    </i>
    <i r="4">
      <x v="5"/>
    </i>
    <i r="3">
      <x v="3"/>
    </i>
    <i r="4">
      <x v="2"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3" baseField="0" baseItem="0"/>
    <dataField fld="14" baseField="0" baseItem="0"/>
    <dataField fld="15" baseField="0" baseItem="0"/>
    <dataField fld="16" baseField="0" baseItem="0"/>
  </dataFields>
  <formats count="246">
    <format dxfId="492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91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90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89">
      <pivotArea type="origin" dataOnly="0" labelOnly="1" outline="0" fieldPosition="0"/>
    </format>
    <format dxfId="488">
      <pivotArea field="0" type="button" dataOnly="0" labelOnly="1" outline="0" axis="axisRow" fieldPosition="0"/>
    </format>
    <format dxfId="487">
      <pivotArea field="7" type="button" dataOnly="0" labelOnly="1" outline="0" axis="axisCol" fieldPosition="0"/>
    </format>
    <format dxfId="486">
      <pivotArea field="-2" type="button" dataOnly="0" labelOnly="1" outline="0" axis="axisCol" fieldPosition="1"/>
    </format>
    <format dxfId="485">
      <pivotArea type="topRight" dataOnly="0" labelOnly="1" outline="0" fieldPosition="0"/>
    </format>
    <format dxfId="484">
      <pivotArea dataOnly="0" labelOnly="1" fieldPosition="0">
        <references count="1">
          <reference field="7" count="0"/>
        </references>
      </pivotArea>
    </format>
    <format dxfId="483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482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481">
      <pivotArea type="origin" dataOnly="0" labelOnly="1" outline="0" fieldPosition="0"/>
    </format>
    <format dxfId="480">
      <pivotArea field="0" type="button" dataOnly="0" labelOnly="1" outline="0" axis="axisRow" fieldPosition="0"/>
    </format>
    <format dxfId="479">
      <pivotArea field="7" type="button" dataOnly="0" labelOnly="1" outline="0" axis="axisCol" fieldPosition="0"/>
    </format>
    <format dxfId="478">
      <pivotArea field="-2" type="button" dataOnly="0" labelOnly="1" outline="0" axis="axisCol" fieldPosition="1"/>
    </format>
    <format dxfId="477">
      <pivotArea type="topRight" dataOnly="0" labelOnly="1" outline="0" fieldPosition="0"/>
    </format>
    <format dxfId="476">
      <pivotArea dataOnly="0" labelOnly="1" fieldPosition="0">
        <references count="1">
          <reference field="7" count="0"/>
        </references>
      </pivotArea>
    </format>
    <format dxfId="47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474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473">
      <pivotArea type="origin" dataOnly="0" labelOnly="1" outline="0" fieldPosition="0"/>
    </format>
    <format dxfId="472">
      <pivotArea field="0" type="button" dataOnly="0" labelOnly="1" outline="0" axis="axisRow" fieldPosition="0"/>
    </format>
    <format dxfId="471">
      <pivotArea field="7" type="button" dataOnly="0" labelOnly="1" outline="0" axis="axisCol" fieldPosition="0"/>
    </format>
    <format dxfId="470">
      <pivotArea field="-2" type="button" dataOnly="0" labelOnly="1" outline="0" axis="axisCol" fieldPosition="1"/>
    </format>
    <format dxfId="469">
      <pivotArea type="topRight" dataOnly="0" labelOnly="1" outline="0" fieldPosition="0"/>
    </format>
    <format dxfId="468">
      <pivotArea dataOnly="0" labelOnly="1" fieldPosition="0">
        <references count="1">
          <reference field="7" count="0"/>
        </references>
      </pivotArea>
    </format>
    <format dxfId="467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466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465">
      <pivotArea collapsedLevelsAreSubtotals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464">
      <pivotArea dataOnly="0" labelOnly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463">
      <pivotArea collapsedLevelsAreSubtotals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462">
      <pivotArea dataOnly="0" labelOnly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461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7"/>
          </reference>
        </references>
      </pivotArea>
    </format>
    <format dxfId="460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7"/>
          </reference>
        </references>
      </pivotArea>
    </format>
    <format dxfId="459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2"/>
          </reference>
        </references>
      </pivotArea>
    </format>
    <format dxfId="458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2"/>
          </reference>
        </references>
      </pivotArea>
    </format>
    <format dxfId="457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9"/>
          </reference>
        </references>
      </pivotArea>
    </format>
    <format dxfId="456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9"/>
          </reference>
        </references>
      </pivotArea>
    </format>
    <format dxfId="455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4"/>
          </reference>
        </references>
      </pivotArea>
    </format>
    <format dxfId="454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4"/>
          </reference>
        </references>
      </pivotArea>
    </format>
    <format dxfId="453">
      <pivotArea dataOnly="0" fieldPosition="0">
        <references count="1">
          <reference field="11" count="1">
            <x v="24"/>
          </reference>
        </references>
      </pivotArea>
    </format>
    <format dxfId="452">
      <pivotArea dataOnly="0" fieldPosition="0">
        <references count="1">
          <reference field="11" count="1">
            <x v="5"/>
          </reference>
        </references>
      </pivotArea>
    </format>
    <format dxfId="451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"/>
          </reference>
        </references>
      </pivotArea>
    </format>
    <format dxfId="450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"/>
          </reference>
        </references>
      </pivotArea>
    </format>
    <format dxfId="449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448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447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"/>
          </reference>
        </references>
      </pivotArea>
    </format>
    <format dxfId="446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"/>
          </reference>
        </references>
      </pivotArea>
    </format>
    <format dxfId="445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444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443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442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441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6"/>
          </reference>
        </references>
      </pivotArea>
    </format>
    <format dxfId="440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6"/>
          </reference>
        </references>
      </pivotArea>
    </format>
    <format dxfId="439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2"/>
          </reference>
        </references>
      </pivotArea>
    </format>
    <format dxfId="438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2"/>
          </reference>
        </references>
      </pivotArea>
    </format>
    <format dxfId="437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3"/>
          </reference>
        </references>
      </pivotArea>
    </format>
    <format dxfId="436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3"/>
          </reference>
        </references>
      </pivotArea>
    </format>
    <format dxfId="435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434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433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432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43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43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42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42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42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1"/>
          </reference>
        </references>
      </pivotArea>
    </format>
    <format dxfId="42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1"/>
          </reference>
        </references>
      </pivotArea>
    </format>
    <format dxfId="42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8"/>
          </reference>
        </references>
      </pivotArea>
    </format>
    <format dxfId="424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8"/>
          </reference>
        </references>
      </pivotArea>
    </format>
    <format dxfId="423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9"/>
          </reference>
        </references>
      </pivotArea>
    </format>
    <format dxfId="422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9"/>
          </reference>
        </references>
      </pivotArea>
    </format>
    <format dxfId="42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2"/>
          </reference>
        </references>
      </pivotArea>
    </format>
    <format dxfId="42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2"/>
          </reference>
        </references>
      </pivotArea>
    </format>
    <format dxfId="41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3"/>
          </reference>
        </references>
      </pivotArea>
    </format>
    <format dxfId="41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3"/>
          </reference>
        </references>
      </pivotArea>
    </format>
    <format dxfId="41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6"/>
          </reference>
        </references>
      </pivotArea>
    </format>
    <format dxfId="41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6"/>
          </reference>
        </references>
      </pivotArea>
    </format>
    <format dxfId="41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414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413">
      <pivotArea collapsedLevelsAreSubtotals="1" fieldPosition="0">
        <references count="2">
          <reference field="0" count="1" selected="0">
            <x v="0"/>
          </reference>
          <reference field="6" count="1">
            <x v="4"/>
          </reference>
        </references>
      </pivotArea>
    </format>
    <format dxfId="412">
      <pivotArea dataOnly="0" labelOnly="1" fieldPosition="0">
        <references count="2">
          <reference field="0" count="1" selected="0">
            <x v="0"/>
          </reference>
          <reference field="6" count="1">
            <x v="4"/>
          </reference>
        </references>
      </pivotArea>
    </format>
    <format dxfId="411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410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409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408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407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37"/>
          </reference>
        </references>
      </pivotArea>
    </format>
    <format dxfId="406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37"/>
          </reference>
        </references>
      </pivotArea>
    </format>
    <format dxfId="405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404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403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2"/>
          </reference>
        </references>
      </pivotArea>
    </format>
    <format dxfId="402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2"/>
          </reference>
        </references>
      </pivotArea>
    </format>
    <format dxfId="401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26"/>
          </reference>
        </references>
      </pivotArea>
    </format>
    <format dxfId="400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26"/>
          </reference>
        </references>
      </pivotArea>
    </format>
    <format dxfId="399">
      <pivotArea collapsedLevelsAreSubtotals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398">
      <pivotArea dataOnly="0" labelOnly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397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396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395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394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393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392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391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390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389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388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387">
      <pivotArea dataOnly="0" labelOnly="1" fieldPosition="0">
        <references count="1">
          <reference field="11" count="0"/>
        </references>
      </pivotArea>
    </format>
    <format dxfId="386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1"/>
          </reference>
        </references>
      </pivotArea>
    </format>
    <format dxfId="385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1"/>
          </reference>
        </references>
      </pivotArea>
    </format>
    <format dxfId="384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4"/>
          </reference>
        </references>
      </pivotArea>
    </format>
    <format dxfId="383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4"/>
          </reference>
        </references>
      </pivotArea>
    </format>
    <format dxfId="382">
      <pivotArea dataOnly="0" fieldPosition="0">
        <references count="1">
          <reference field="11" count="1">
            <x v="15"/>
          </reference>
        </references>
      </pivotArea>
    </format>
    <format dxfId="381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0"/>
          </reference>
        </references>
      </pivotArea>
    </format>
    <format dxfId="380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0"/>
          </reference>
        </references>
      </pivotArea>
    </format>
    <format dxfId="379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378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377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7"/>
          </reference>
        </references>
      </pivotArea>
    </format>
    <format dxfId="376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7"/>
          </reference>
        </references>
      </pivotArea>
    </format>
    <format dxfId="375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5"/>
          </reference>
        </references>
      </pivotArea>
    </format>
    <format dxfId="374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5"/>
          </reference>
        </references>
      </pivotArea>
    </format>
    <format dxfId="373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372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371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3"/>
          </reference>
        </references>
      </pivotArea>
    </format>
    <format dxfId="370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3"/>
          </reference>
        </references>
      </pivotArea>
    </format>
    <format dxfId="369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5"/>
          </reference>
        </references>
      </pivotArea>
    </format>
    <format dxfId="368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5"/>
          </reference>
        </references>
      </pivotArea>
    </format>
    <format dxfId="367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1"/>
          </reference>
        </references>
      </pivotArea>
    </format>
    <format dxfId="366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1"/>
          </reference>
        </references>
      </pivotArea>
    </format>
    <format dxfId="365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364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363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362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361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9"/>
          </reference>
        </references>
      </pivotArea>
    </format>
    <format dxfId="360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9"/>
          </reference>
        </references>
      </pivotArea>
    </format>
    <format dxfId="359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358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35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1"/>
          </reference>
        </references>
      </pivotArea>
    </format>
    <format dxfId="35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1"/>
          </reference>
        </references>
      </pivotArea>
    </format>
    <format dxfId="35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2"/>
          </reference>
        </references>
      </pivotArea>
    </format>
    <format dxfId="35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2"/>
          </reference>
        </references>
      </pivotArea>
    </format>
    <format dxfId="35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5"/>
          </reference>
        </references>
      </pivotArea>
    </format>
    <format dxfId="35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5"/>
          </reference>
        </references>
      </pivotArea>
    </format>
    <format dxfId="35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8"/>
          </reference>
        </references>
      </pivotArea>
    </format>
    <format dxfId="35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8"/>
          </reference>
        </references>
      </pivotArea>
    </format>
    <format dxfId="34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34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34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0"/>
          </reference>
        </references>
      </pivotArea>
    </format>
    <format dxfId="34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0"/>
          </reference>
        </references>
      </pivotArea>
    </format>
    <format dxfId="34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9"/>
          </reference>
        </references>
      </pivotArea>
    </format>
    <format dxfId="34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9"/>
          </reference>
        </references>
      </pivotArea>
    </format>
    <format dxfId="34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0"/>
          </reference>
        </references>
      </pivotArea>
    </format>
    <format dxfId="34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0"/>
          </reference>
        </references>
      </pivotArea>
    </format>
    <format dxfId="34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7"/>
          </reference>
        </references>
      </pivotArea>
    </format>
    <format dxfId="34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7"/>
          </reference>
        </references>
      </pivotArea>
    </format>
    <format dxfId="33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8"/>
          </reference>
        </references>
      </pivotArea>
    </format>
    <format dxfId="33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8"/>
          </reference>
        </references>
      </pivotArea>
    </format>
    <format dxfId="33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5"/>
          </reference>
        </references>
      </pivotArea>
    </format>
    <format dxfId="33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5"/>
          </reference>
        </references>
      </pivotArea>
    </format>
    <format dxfId="33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"/>
          </reference>
        </references>
      </pivotArea>
    </format>
    <format dxfId="33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"/>
          </reference>
        </references>
      </pivotArea>
    </format>
    <format dxfId="333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332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331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330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329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328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327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326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325">
      <pivotArea collapsedLevelsAreSubtotals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324">
      <pivotArea dataOnly="0" labelOnly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323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1"/>
          </reference>
        </references>
      </pivotArea>
    </format>
    <format dxfId="322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1"/>
          </reference>
        </references>
      </pivotArea>
    </format>
    <format dxfId="321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1"/>
          </reference>
        </references>
      </pivotArea>
    </format>
    <format dxfId="320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1"/>
          </reference>
        </references>
      </pivotArea>
    </format>
    <format dxfId="319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318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317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7"/>
          </reference>
        </references>
      </pivotArea>
    </format>
    <format dxfId="316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7"/>
          </reference>
        </references>
      </pivotArea>
    </format>
    <format dxfId="315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2"/>
          </reference>
        </references>
      </pivotArea>
    </format>
    <format dxfId="314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2"/>
          </reference>
        </references>
      </pivotArea>
    </format>
    <format dxfId="313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36"/>
          </reference>
        </references>
      </pivotArea>
    </format>
    <format dxfId="312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36"/>
          </reference>
        </references>
      </pivotArea>
    </format>
    <format dxfId="311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8"/>
          </reference>
        </references>
      </pivotArea>
    </format>
    <format dxfId="310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8"/>
          </reference>
        </references>
      </pivotArea>
    </format>
    <format dxfId="309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1"/>
          </reference>
        </references>
      </pivotArea>
    </format>
    <format dxfId="308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1"/>
          </reference>
        </references>
      </pivotArea>
    </format>
    <format dxfId="307">
      <pivotArea collapsedLevelsAreSubtotals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306">
      <pivotArea dataOnly="0" labelOnly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305">
      <pivotArea grandRow="1" outline="0" collapsedLevelsAreSubtotals="1" fieldPosition="0"/>
    </format>
    <format dxfId="304">
      <pivotArea dataOnly="0" labelOnly="1" grandRow="1" outline="0" fieldPosition="0"/>
    </format>
    <format dxfId="303">
      <pivotArea collapsedLevelsAreSubtotals="1" fieldPosition="0">
        <references count="1">
          <reference field="0" count="0"/>
        </references>
      </pivotArea>
    </format>
    <format dxfId="302">
      <pivotArea dataOnly="0" labelOnly="1" fieldPosition="0">
        <references count="1">
          <reference field="0" count="0"/>
        </references>
      </pivotArea>
    </format>
    <format dxfId="301">
      <pivotArea collapsedLevelsAreSubtotals="1" fieldPosition="0">
        <references count="2">
          <reference field="0" count="0" selected="0"/>
          <reference field="6" count="1">
            <x v="0"/>
          </reference>
        </references>
      </pivotArea>
    </format>
    <format dxfId="300">
      <pivotArea dataOnly="0" labelOnly="1" fieldPosition="0">
        <references count="2">
          <reference field="0" count="0" selected="0"/>
          <reference field="6" count="1">
            <x v="0"/>
          </reference>
        </references>
      </pivotArea>
    </format>
    <format dxfId="299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298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297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296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295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294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293">
      <pivotArea collapsedLevelsAreSubtotals="1" fieldPosition="0">
        <references count="2">
          <reference field="0" count="0" selected="0"/>
          <reference field="6" count="1">
            <x v="5"/>
          </reference>
        </references>
      </pivotArea>
    </format>
    <format dxfId="292">
      <pivotArea dataOnly="0" labelOnly="1" fieldPosition="0">
        <references count="2">
          <reference field="0" count="0" selected="0"/>
          <reference field="6" count="1">
            <x v="5"/>
          </reference>
        </references>
      </pivotArea>
    </format>
    <format dxfId="291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290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289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288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287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286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285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284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283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282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281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280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279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278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277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276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275">
      <pivotArea dataOnly="0" fieldPosition="0">
        <references count="1">
          <reference field="6" count="1">
            <x v="3"/>
          </reference>
        </references>
      </pivotArea>
    </format>
    <format dxfId="274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273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272">
      <pivotArea collapsedLevelsAreSubtotals="1" fieldPosition="0">
        <references count="3">
          <reference field="0" count="0" selected="0"/>
          <reference field="6" count="1" selected="0">
            <x v="2"/>
          </reference>
          <reference field="11" count="1">
            <x v="32"/>
          </reference>
        </references>
      </pivotArea>
    </format>
    <format dxfId="271">
      <pivotArea dataOnly="0" labelOnly="1" fieldPosition="0">
        <references count="3">
          <reference field="0" count="0" selected="0"/>
          <reference field="6" count="1" selected="0">
            <x v="2"/>
          </reference>
          <reference field="11" count="1">
            <x v="32"/>
          </reference>
        </references>
      </pivotArea>
    </format>
    <format dxfId="270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7"/>
          </reference>
        </references>
      </pivotArea>
    </format>
    <format dxfId="269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7"/>
          </reference>
        </references>
      </pivotArea>
    </format>
    <format dxfId="268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23"/>
          </reference>
        </references>
      </pivotArea>
    </format>
    <format dxfId="267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23"/>
          </reference>
        </references>
      </pivotArea>
    </format>
    <format dxfId="266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36"/>
          </reference>
        </references>
      </pivotArea>
    </format>
    <format dxfId="265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36"/>
          </reference>
        </references>
      </pivotArea>
    </format>
    <format dxfId="264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25"/>
          </reference>
        </references>
      </pivotArea>
    </format>
    <format dxfId="263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25"/>
          </reference>
        </references>
      </pivotArea>
    </format>
    <format dxfId="262">
      <pivotArea collapsedLevelsAreSubtotals="1" fieldPosition="0">
        <references count="3">
          <reference field="0" count="0" selected="0"/>
          <reference field="6" count="1" selected="0">
            <x v="6"/>
          </reference>
          <reference field="11" count="1">
            <x v="10"/>
          </reference>
        </references>
      </pivotArea>
    </format>
    <format dxfId="261">
      <pivotArea dataOnly="0" labelOnly="1" fieldPosition="0">
        <references count="3">
          <reference field="0" count="0" selected="0"/>
          <reference field="6" count="1" selected="0">
            <x v="6"/>
          </reference>
          <reference field="11" count="1">
            <x v="10"/>
          </reference>
        </references>
      </pivotArea>
    </format>
    <format dxfId="260">
      <pivotArea collapsedLevelsAreSubtotals="1" fieldPosition="0">
        <references count="3">
          <reference field="0" count="0" selected="0"/>
          <reference field="6" count="1" selected="0">
            <x v="10"/>
          </reference>
          <reference field="11" count="1">
            <x v="18"/>
          </reference>
        </references>
      </pivotArea>
    </format>
    <format dxfId="259">
      <pivotArea dataOnly="0" labelOnly="1" fieldPosition="0">
        <references count="3">
          <reference field="0" count="0" selected="0"/>
          <reference field="6" count="1" selected="0">
            <x v="10"/>
          </reference>
          <reference field="11" count="1">
            <x v="18"/>
          </reference>
        </references>
      </pivotArea>
    </format>
    <format dxfId="258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257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256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255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254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253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252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251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250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249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248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6"/>
          </reference>
        </references>
      </pivotArea>
    </format>
    <format dxfId="247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6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9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[Feldolgozási hely].[Feldolgozási hely kód megnevezés].&amp;[Ö10 - Budapest Főváros XIV.ker. Zugló Önk.]"/>
        <member name="[Feldolgozási hely].[Feldolgozási hely kód megnevezés].&amp;[Ö10 - Budapest Főváros XIV. kerület Zugló Önko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8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Kimutatás1" cacheId="4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20" firstHeaderRow="1" firstDataRow="3" firstDataCol="1" rowPageCount="3" colPageCount="1"/>
  <pivotFields count="19">
    <pivotField axis="axisRow" allDrilled="1" showAll="0" defaultAttributeDrillState="1">
      <items count="3"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axis="axisRow" allDrilled="1" showAll="0" dataSourceSort="1" defaultAttributeDrillState="1">
      <items count="18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Col" allDrilled="1" showAll="0" dataSourceSort="1" defaultAttributeDrillState="1">
      <items count="5">
        <item s="1" x="0"/>
        <item x="1"/>
        <item x="2"/>
        <item x="3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dataField="1" showAll="0"/>
    <pivotField dataField="1" showAll="0"/>
    <pivotField dataField="1" showAll="0"/>
    <pivotField dataField="1" showAll="0"/>
    <pivotField axis="axisRow" allDrilled="1" showAll="0" dataSourceSort="1" defaultAttributeDrillState="1">
      <items count="4">
        <item x="0"/>
        <item x="1"/>
        <item x="2"/>
        <item t="default"/>
      </items>
    </pivotField>
    <pivotField showAll="0" dataSourceSort="1" showPropTip="1"/>
  </pivotFields>
  <rowFields count="5">
    <field x="0"/>
    <field x="6"/>
    <field x="11"/>
    <field x="17"/>
    <field x="5"/>
  </rowFields>
  <rowItems count="13">
    <i>
      <x v="1"/>
    </i>
    <i r="1">
      <x/>
    </i>
    <i r="2">
      <x/>
    </i>
    <i r="3">
      <x/>
    </i>
    <i r="4">
      <x/>
    </i>
    <i r="3">
      <x v="1"/>
    </i>
    <i r="4">
      <x/>
    </i>
    <i r="4">
      <x v="1"/>
    </i>
    <i r="4">
      <x v="3"/>
    </i>
    <i r="4">
      <x v="4"/>
    </i>
    <i r="3">
      <x v="2"/>
    </i>
    <i r="4">
      <x v="2"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3" baseField="0" baseItem="0"/>
    <dataField fld="14" baseField="0" baseItem="0"/>
    <dataField fld="15" baseField="0" baseItem="0"/>
    <dataField fld="16" baseField="0" baseItem="0"/>
  </dataFields>
  <formats count="247">
    <format dxfId="246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5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4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3">
      <pivotArea type="origin" dataOnly="0" labelOnly="1" outline="0" fieldPosition="0"/>
    </format>
    <format dxfId="242">
      <pivotArea field="0" type="button" dataOnly="0" labelOnly="1" outline="0" axis="axisRow" fieldPosition="0"/>
    </format>
    <format dxfId="241">
      <pivotArea field="7" type="button" dataOnly="0" labelOnly="1" outline="0" axis="axisCol" fieldPosition="0"/>
    </format>
    <format dxfId="240">
      <pivotArea field="-2" type="button" dataOnly="0" labelOnly="1" outline="0" axis="axisCol" fieldPosition="1"/>
    </format>
    <format dxfId="239">
      <pivotArea type="topRight" dataOnly="0" labelOnly="1" outline="0" fieldPosition="0"/>
    </format>
    <format dxfId="238">
      <pivotArea dataOnly="0" labelOnly="1" fieldPosition="0">
        <references count="1">
          <reference field="7" count="0"/>
        </references>
      </pivotArea>
    </format>
    <format dxfId="237">
      <pivotArea dataOnly="0" labelOnly="1" outline="0" fieldPosition="0">
        <references count="2">
          <reference field="4294967294" count="1">
            <x v="0"/>
          </reference>
          <reference field="7" count="1" selected="0">
            <x v="3"/>
          </reference>
        </references>
      </pivotArea>
    </format>
    <format dxfId="236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35">
      <pivotArea type="origin" dataOnly="0" labelOnly="1" outline="0" fieldPosition="0"/>
    </format>
    <format dxfId="234">
      <pivotArea field="0" type="button" dataOnly="0" labelOnly="1" outline="0" axis="axisRow" fieldPosition="0"/>
    </format>
    <format dxfId="233">
      <pivotArea field="7" type="button" dataOnly="0" labelOnly="1" outline="0" axis="axisCol" fieldPosition="0"/>
    </format>
    <format dxfId="232">
      <pivotArea field="-2" type="button" dataOnly="0" labelOnly="1" outline="0" axis="axisCol" fieldPosition="1"/>
    </format>
    <format dxfId="231">
      <pivotArea type="topRight" dataOnly="0" labelOnly="1" outline="0" fieldPosition="0"/>
    </format>
    <format dxfId="230">
      <pivotArea dataOnly="0" labelOnly="1" fieldPosition="0">
        <references count="1">
          <reference field="7" count="0"/>
        </references>
      </pivotArea>
    </format>
    <format dxfId="229">
      <pivotArea dataOnly="0" labelOnly="1" outline="0" fieldPosition="0">
        <references count="2">
          <reference field="4294967294" count="1">
            <x v="0"/>
          </reference>
          <reference field="7" count="1" selected="0">
            <x v="3"/>
          </reference>
        </references>
      </pivotArea>
    </format>
    <format dxfId="228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27">
      <pivotArea type="origin" dataOnly="0" labelOnly="1" outline="0" fieldPosition="0"/>
    </format>
    <format dxfId="226">
      <pivotArea field="0" type="button" dataOnly="0" labelOnly="1" outline="0" axis="axisRow" fieldPosition="0"/>
    </format>
    <format dxfId="225">
      <pivotArea field="7" type="button" dataOnly="0" labelOnly="1" outline="0" axis="axisCol" fieldPosition="0"/>
    </format>
    <format dxfId="224">
      <pivotArea field="-2" type="button" dataOnly="0" labelOnly="1" outline="0" axis="axisCol" fieldPosition="1"/>
    </format>
    <format dxfId="223">
      <pivotArea type="topRight" dataOnly="0" labelOnly="1" outline="0" fieldPosition="0"/>
    </format>
    <format dxfId="222">
      <pivotArea dataOnly="0" labelOnly="1" fieldPosition="0">
        <references count="1">
          <reference field="7" count="0"/>
        </references>
      </pivotArea>
    </format>
    <format dxfId="221">
      <pivotArea dataOnly="0" labelOnly="1" outline="0" fieldPosition="0">
        <references count="2">
          <reference field="4294967294" count="1">
            <x v="0"/>
          </reference>
          <reference field="7" count="1" selected="0">
            <x v="3"/>
          </reference>
        </references>
      </pivotArea>
    </format>
    <format dxfId="22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19">
      <pivotArea collapsedLevelsAreSubtotals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218">
      <pivotArea dataOnly="0" labelOnly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217">
      <pivotArea collapsedLevelsAreSubtotals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216">
      <pivotArea dataOnly="0" labelOnly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215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7"/>
          </reference>
        </references>
      </pivotArea>
    </format>
    <format dxfId="214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7"/>
          </reference>
        </references>
      </pivotArea>
    </format>
    <format dxfId="213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2"/>
          </reference>
        </references>
      </pivotArea>
    </format>
    <format dxfId="212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2"/>
          </reference>
        </references>
      </pivotArea>
    </format>
    <format dxfId="211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9"/>
          </reference>
        </references>
      </pivotArea>
    </format>
    <format dxfId="210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9"/>
          </reference>
        </references>
      </pivotArea>
    </format>
    <format dxfId="209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208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207">
      <pivotArea dataOnly="0" fieldPosition="0">
        <references count="1">
          <reference field="11" count="1">
            <x v="24"/>
          </reference>
        </references>
      </pivotArea>
    </format>
    <format dxfId="206">
      <pivotArea dataOnly="0" fieldPosition="0">
        <references count="1">
          <reference field="11" count="1">
            <x v="1"/>
          </reference>
        </references>
      </pivotArea>
    </format>
    <format dxfId="205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204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203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"/>
          </reference>
        </references>
      </pivotArea>
    </format>
    <format dxfId="202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3"/>
          </reference>
        </references>
      </pivotArea>
    </format>
    <format dxfId="201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4"/>
          </reference>
        </references>
      </pivotArea>
    </format>
    <format dxfId="200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4"/>
          </reference>
        </references>
      </pivotArea>
    </format>
    <format dxfId="199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5"/>
          </reference>
        </references>
      </pivotArea>
    </format>
    <format dxfId="198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5"/>
          </reference>
        </references>
      </pivotArea>
    </format>
    <format dxfId="197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196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195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6"/>
          </reference>
        </references>
      </pivotArea>
    </format>
    <format dxfId="194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6"/>
          </reference>
        </references>
      </pivotArea>
    </format>
    <format dxfId="193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2"/>
          </reference>
        </references>
      </pivotArea>
    </format>
    <format dxfId="192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2"/>
          </reference>
        </references>
      </pivotArea>
    </format>
    <format dxfId="191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3"/>
          </reference>
        </references>
      </pivotArea>
    </format>
    <format dxfId="190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3"/>
          </reference>
        </references>
      </pivotArea>
    </format>
    <format dxfId="189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188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18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18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18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184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7"/>
          </reference>
        </references>
      </pivotArea>
    </format>
    <format dxfId="183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182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18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1"/>
          </reference>
        </references>
      </pivotArea>
    </format>
    <format dxfId="18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1"/>
          </reference>
        </references>
      </pivotArea>
    </format>
    <format dxfId="17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8"/>
          </reference>
        </references>
      </pivotArea>
    </format>
    <format dxfId="17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8"/>
          </reference>
        </references>
      </pivotArea>
    </format>
    <format dxfId="17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9"/>
          </reference>
        </references>
      </pivotArea>
    </format>
    <format dxfId="17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19"/>
          </reference>
        </references>
      </pivotArea>
    </format>
    <format dxfId="17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2"/>
          </reference>
        </references>
      </pivotArea>
    </format>
    <format dxfId="174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2"/>
          </reference>
        </references>
      </pivotArea>
    </format>
    <format dxfId="173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3"/>
          </reference>
        </references>
      </pivotArea>
    </format>
    <format dxfId="172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3"/>
          </reference>
        </references>
      </pivotArea>
    </format>
    <format dxfId="17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6"/>
          </reference>
        </references>
      </pivotArea>
    </format>
    <format dxfId="17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26"/>
          </reference>
        </references>
      </pivotArea>
    </format>
    <format dxfId="16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16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167">
      <pivotArea collapsedLevelsAreSubtotals="1" fieldPosition="0">
        <references count="2">
          <reference field="0" count="1" selected="0">
            <x v="0"/>
          </reference>
          <reference field="6" count="1">
            <x v="4"/>
          </reference>
        </references>
      </pivotArea>
    </format>
    <format dxfId="166">
      <pivotArea dataOnly="0" labelOnly="1" fieldPosition="0">
        <references count="2">
          <reference field="0" count="1" selected="0">
            <x v="0"/>
          </reference>
          <reference field="6" count="1">
            <x v="4"/>
          </reference>
        </references>
      </pivotArea>
    </format>
    <format dxfId="165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164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163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162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8"/>
          </reference>
        </references>
      </pivotArea>
    </format>
    <format dxfId="161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37"/>
          </reference>
        </references>
      </pivotArea>
    </format>
    <format dxfId="160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37"/>
          </reference>
        </references>
      </pivotArea>
    </format>
    <format dxfId="159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158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9"/>
          </reference>
        </references>
      </pivotArea>
    </format>
    <format dxfId="157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2"/>
          </reference>
        </references>
      </pivotArea>
    </format>
    <format dxfId="156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12"/>
          </reference>
        </references>
      </pivotArea>
    </format>
    <format dxfId="155">
      <pivotArea collapsedLevelsAreSubtotals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26"/>
          </reference>
        </references>
      </pivotArea>
    </format>
    <format dxfId="154">
      <pivotArea dataOnly="0" labelOnly="1" fieldPosition="0">
        <references count="3">
          <reference field="0" count="1" selected="0">
            <x v="0"/>
          </reference>
          <reference field="6" count="1" selected="0">
            <x v="4"/>
          </reference>
          <reference field="11" count="1">
            <x v="26"/>
          </reference>
        </references>
      </pivotArea>
    </format>
    <format dxfId="153">
      <pivotArea collapsedLevelsAreSubtotals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152">
      <pivotArea dataOnly="0" labelOnly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151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150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149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148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147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146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14"/>
          </reference>
        </references>
      </pivotArea>
    </format>
    <format dxfId="145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44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43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142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141">
      <pivotArea dataOnly="0" labelOnly="1" fieldPosition="0">
        <references count="1">
          <reference field="11" count="0"/>
        </references>
      </pivotArea>
    </format>
    <format dxfId="140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1"/>
          </reference>
        </references>
      </pivotArea>
    </format>
    <format dxfId="139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1"/>
          </reference>
        </references>
      </pivotArea>
    </format>
    <format dxfId="138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4"/>
          </reference>
        </references>
      </pivotArea>
    </format>
    <format dxfId="137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4"/>
          </reference>
        </references>
      </pivotArea>
    </format>
    <format dxfId="136">
      <pivotArea dataOnly="0" fieldPosition="0">
        <references count="1">
          <reference field="11" count="1">
            <x v="15"/>
          </reference>
        </references>
      </pivotArea>
    </format>
    <format dxfId="135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0"/>
          </reference>
        </references>
      </pivotArea>
    </format>
    <format dxfId="134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0"/>
          </reference>
        </references>
      </pivotArea>
    </format>
    <format dxfId="133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132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131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7"/>
          </reference>
        </references>
      </pivotArea>
    </format>
    <format dxfId="130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7"/>
          </reference>
        </references>
      </pivotArea>
    </format>
    <format dxfId="129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5"/>
          </reference>
        </references>
      </pivotArea>
    </format>
    <format dxfId="128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5"/>
          </reference>
        </references>
      </pivotArea>
    </format>
    <format dxfId="127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26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25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3"/>
          </reference>
        </references>
      </pivotArea>
    </format>
    <format dxfId="124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3"/>
          </reference>
        </references>
      </pivotArea>
    </format>
    <format dxfId="123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5"/>
          </reference>
        </references>
      </pivotArea>
    </format>
    <format dxfId="122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5"/>
          </reference>
        </references>
      </pivotArea>
    </format>
    <format dxfId="121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1"/>
          </reference>
        </references>
      </pivotArea>
    </format>
    <format dxfId="120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1"/>
          </reference>
        </references>
      </pivotArea>
    </format>
    <format dxfId="119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18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17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116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115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9"/>
          </reference>
        </references>
      </pivotArea>
    </format>
    <format dxfId="114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9"/>
          </reference>
        </references>
      </pivotArea>
    </format>
    <format dxfId="113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12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1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1"/>
          </reference>
        </references>
      </pivotArea>
    </format>
    <format dxfId="11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1"/>
          </reference>
        </references>
      </pivotArea>
    </format>
    <format dxfId="10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2"/>
          </reference>
        </references>
      </pivotArea>
    </format>
    <format dxfId="10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2"/>
          </reference>
        </references>
      </pivotArea>
    </format>
    <format dxfId="10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5"/>
          </reference>
        </references>
      </pivotArea>
    </format>
    <format dxfId="10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5"/>
          </reference>
        </references>
      </pivotArea>
    </format>
    <format dxfId="10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8"/>
          </reference>
        </references>
      </pivotArea>
    </format>
    <format dxfId="10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8"/>
          </reference>
        </references>
      </pivotArea>
    </format>
    <format dxfId="10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10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10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0"/>
          </reference>
        </references>
      </pivotArea>
    </format>
    <format dxfId="10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0"/>
          </reference>
        </references>
      </pivotArea>
    </format>
    <format dxfId="9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9"/>
          </reference>
        </references>
      </pivotArea>
    </format>
    <format dxfId="9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39"/>
          </reference>
        </references>
      </pivotArea>
    </format>
    <format dxfId="9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0"/>
          </reference>
        </references>
      </pivotArea>
    </format>
    <format dxfId="9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0"/>
          </reference>
        </references>
      </pivotArea>
    </format>
    <format dxfId="9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7"/>
          </reference>
        </references>
      </pivotArea>
    </format>
    <format dxfId="9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7"/>
          </reference>
        </references>
      </pivotArea>
    </format>
    <format dxfId="9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8"/>
          </reference>
        </references>
      </pivotArea>
    </format>
    <format dxfId="9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8"/>
          </reference>
        </references>
      </pivotArea>
    </format>
    <format dxfId="91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"/>
          </reference>
        </references>
      </pivotArea>
    </format>
    <format dxfId="90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"/>
          </reference>
        </references>
      </pivotArea>
    </format>
    <format dxfId="8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"/>
          </reference>
        </references>
      </pivotArea>
    </format>
    <format dxfId="8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4"/>
          </reference>
        </references>
      </pivotArea>
    </format>
    <format dxfId="87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86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85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84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83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82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81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80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79">
      <pivotArea collapsedLevelsAreSubtotals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78">
      <pivotArea dataOnly="0" labelOnly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77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1"/>
          </reference>
        </references>
      </pivotArea>
    </format>
    <format dxfId="76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1"/>
          </reference>
        </references>
      </pivotArea>
    </format>
    <format dxfId="75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1"/>
          </reference>
        </references>
      </pivotArea>
    </format>
    <format dxfId="74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1"/>
          </reference>
        </references>
      </pivotArea>
    </format>
    <format dxfId="73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72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71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7"/>
          </reference>
        </references>
      </pivotArea>
    </format>
    <format dxfId="70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7"/>
          </reference>
        </references>
      </pivotArea>
    </format>
    <format dxfId="69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2"/>
          </reference>
        </references>
      </pivotArea>
    </format>
    <format dxfId="68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2"/>
          </reference>
        </references>
      </pivotArea>
    </format>
    <format dxfId="67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36"/>
          </reference>
        </references>
      </pivotArea>
    </format>
    <format dxfId="66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36"/>
          </reference>
        </references>
      </pivotArea>
    </format>
    <format dxfId="65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8"/>
          </reference>
        </references>
      </pivotArea>
    </format>
    <format dxfId="64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8"/>
          </reference>
        </references>
      </pivotArea>
    </format>
    <format dxfId="63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1"/>
          </reference>
        </references>
      </pivotArea>
    </format>
    <format dxfId="62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31"/>
          </reference>
        </references>
      </pivotArea>
    </format>
    <format dxfId="61">
      <pivotArea collapsedLevelsAreSubtotals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60">
      <pivotArea dataOnly="0" labelOnly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59">
      <pivotArea grandRow="1" outline="0" collapsedLevelsAreSubtotals="1" fieldPosition="0"/>
    </format>
    <format dxfId="58">
      <pivotArea dataOnly="0" labelOnly="1" grandRow="1" outline="0" fieldPosition="0"/>
    </format>
    <format dxfId="57">
      <pivotArea collapsedLevelsAreSubtotals="1" fieldPosition="0">
        <references count="1">
          <reference field="0" count="0"/>
        </references>
      </pivotArea>
    </format>
    <format dxfId="56">
      <pivotArea dataOnly="0" labelOnly="1" fieldPosition="0">
        <references count="1">
          <reference field="0" count="0"/>
        </references>
      </pivotArea>
    </format>
    <format dxfId="55">
      <pivotArea collapsedLevelsAreSubtotals="1" fieldPosition="0">
        <references count="2">
          <reference field="0" count="0" selected="0"/>
          <reference field="6" count="1">
            <x v="0"/>
          </reference>
        </references>
      </pivotArea>
    </format>
    <format dxfId="54">
      <pivotArea dataOnly="0" labelOnly="1" fieldPosition="0">
        <references count="2">
          <reference field="0" count="0" selected="0"/>
          <reference field="6" count="1">
            <x v="0"/>
          </reference>
        </references>
      </pivotArea>
    </format>
    <format dxfId="53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52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51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50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49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48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47">
      <pivotArea collapsedLevelsAreSubtotals="1" fieldPosition="0">
        <references count="2">
          <reference field="0" count="0" selected="0"/>
          <reference field="6" count="1">
            <x v="5"/>
          </reference>
        </references>
      </pivotArea>
    </format>
    <format dxfId="46">
      <pivotArea dataOnly="0" labelOnly="1" fieldPosition="0">
        <references count="2">
          <reference field="0" count="0" selected="0"/>
          <reference field="6" count="1">
            <x v="5"/>
          </reference>
        </references>
      </pivotArea>
    </format>
    <format dxfId="45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44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43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42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41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40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39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38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37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36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35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34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33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32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31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30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29">
      <pivotArea dataOnly="0" fieldPosition="0">
        <references count="1">
          <reference field="6" count="1">
            <x v="3"/>
          </reference>
        </references>
      </pivotArea>
    </format>
    <format dxfId="28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27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26">
      <pivotArea collapsedLevelsAreSubtotals="1" fieldPosition="0">
        <references count="3">
          <reference field="0" count="0" selected="0"/>
          <reference field="6" count="1" selected="0">
            <x v="2"/>
          </reference>
          <reference field="11" count="1">
            <x v="32"/>
          </reference>
        </references>
      </pivotArea>
    </format>
    <format dxfId="25">
      <pivotArea dataOnly="0" labelOnly="1" fieldPosition="0">
        <references count="3">
          <reference field="0" count="0" selected="0"/>
          <reference field="6" count="1" selected="0">
            <x v="2"/>
          </reference>
          <reference field="11" count="1">
            <x v="32"/>
          </reference>
        </references>
      </pivotArea>
    </format>
    <format dxfId="24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7"/>
          </reference>
        </references>
      </pivotArea>
    </format>
    <format dxfId="23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7"/>
          </reference>
        </references>
      </pivotArea>
    </format>
    <format dxfId="22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23"/>
          </reference>
        </references>
      </pivotArea>
    </format>
    <format dxfId="21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23"/>
          </reference>
        </references>
      </pivotArea>
    </format>
    <format dxfId="20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36"/>
          </reference>
        </references>
      </pivotArea>
    </format>
    <format dxfId="19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36"/>
          </reference>
        </references>
      </pivotArea>
    </format>
    <format dxfId="18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25"/>
          </reference>
        </references>
      </pivotArea>
    </format>
    <format dxfId="17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25"/>
          </reference>
        </references>
      </pivotArea>
    </format>
    <format dxfId="16">
      <pivotArea collapsedLevelsAreSubtotals="1" fieldPosition="0">
        <references count="3">
          <reference field="0" count="0" selected="0"/>
          <reference field="6" count="1" selected="0">
            <x v="6"/>
          </reference>
          <reference field="11" count="1">
            <x v="10"/>
          </reference>
        </references>
      </pivotArea>
    </format>
    <format dxfId="15">
      <pivotArea dataOnly="0" labelOnly="1" fieldPosition="0">
        <references count="3">
          <reference field="0" count="0" selected="0"/>
          <reference field="6" count="1" selected="0">
            <x v="6"/>
          </reference>
          <reference field="11" count="1">
            <x v="10"/>
          </reference>
        </references>
      </pivotArea>
    </format>
    <format dxfId="14">
      <pivotArea collapsedLevelsAreSubtotals="1" fieldPosition="0">
        <references count="3">
          <reference field="0" count="0" selected="0"/>
          <reference field="6" count="1" selected="0">
            <x v="10"/>
          </reference>
          <reference field="11" count="1">
            <x v="18"/>
          </reference>
        </references>
      </pivotArea>
    </format>
    <format dxfId="13">
      <pivotArea dataOnly="0" labelOnly="1" fieldPosition="0">
        <references count="3">
          <reference field="0" count="0" selected="0"/>
          <reference field="6" count="1" selected="0">
            <x v="10"/>
          </reference>
          <reference field="11" count="1">
            <x v="18"/>
          </reference>
        </references>
      </pivotArea>
    </format>
    <format dxfId="12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11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10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9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8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7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6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5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4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3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4"/>
          </reference>
        </references>
      </pivotArea>
    </format>
    <format dxfId="2">
      <pivotArea collapsedLevelsAreSubtotals="1" fieldPosition="0">
        <references count="3">
          <reference field="0" count="0" selected="0"/>
          <reference field="6" count="1" selected="0">
            <x v="14"/>
          </reference>
          <reference field="11" count="1">
            <x v="36"/>
          </reference>
        </references>
      </pivotArea>
    </format>
    <format dxfId="1">
      <pivotArea dataOnly="0" labelOnly="1" fieldPosition="0">
        <references count="3">
          <reference field="0" count="0" selected="0"/>
          <reference field="6" count="1" selected="0">
            <x v="14"/>
          </reference>
          <reference field="11" count="1">
            <x v="36"/>
          </reference>
        </references>
      </pivotArea>
    </format>
    <format dxfId="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9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[Feldolgozási hely].[Feldolgozási hely kód megnevezés].&amp;[Ö10 - Budapest Főváros XIV.ker. Zugló Önk.]"/>
        <member name="[Feldolgozási hely].[Feldolgozási hely kód megnevezés].&amp;[Ö10 - Budapest Főváros XIV. kerület Zugló Önko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8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FFFF00"/>
  </sheetPr>
  <dimension ref="A1:N3874"/>
  <sheetViews>
    <sheetView showGridLines="0" zoomScale="80" zoomScaleNormal="8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G19" sqref="G19:G23"/>
    </sheetView>
  </sheetViews>
  <sheetFormatPr defaultRowHeight="15" x14ac:dyDescent="0.25"/>
  <cols>
    <col min="1" max="1" width="71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9" t="s">
        <v>0</v>
      </c>
      <c r="B1" t="s" vm="5">
        <v>1</v>
      </c>
    </row>
    <row r="2" spans="1:14" x14ac:dyDescent="0.25">
      <c r="A2" s="19" t="s">
        <v>2</v>
      </c>
      <c r="B2" t="s" vm="11">
        <v>74</v>
      </c>
    </row>
    <row r="3" spans="1:14" x14ac:dyDescent="0.25">
      <c r="A3" s="19" t="s">
        <v>3</v>
      </c>
      <c r="B3" t="s" vm="6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20" t="s">
        <v>7</v>
      </c>
      <c r="G5" s="1"/>
      <c r="H5" s="1"/>
      <c r="I5" s="1"/>
      <c r="J5" s="1"/>
      <c r="K5" s="1"/>
      <c r="L5" s="1"/>
      <c r="M5" s="1"/>
      <c r="N5" s="3"/>
    </row>
    <row r="6" spans="1:14" s="4" customFormat="1" x14ac:dyDescent="0.25">
      <c r="B6" s="4" t="s">
        <v>38</v>
      </c>
      <c r="G6" s="23"/>
      <c r="H6" s="23"/>
      <c r="I6" s="23"/>
      <c r="J6" s="1"/>
      <c r="K6" s="1"/>
      <c r="L6" s="1"/>
      <c r="M6" s="1"/>
      <c r="N6" s="3"/>
    </row>
    <row r="7" spans="1:14" s="4" customFormat="1" ht="45" x14ac:dyDescent="0.25">
      <c r="A7" s="20" t="s">
        <v>8</v>
      </c>
      <c r="B7" t="s">
        <v>6</v>
      </c>
      <c r="C7" t="s">
        <v>25</v>
      </c>
      <c r="D7" t="s">
        <v>26</v>
      </c>
      <c r="E7" t="s">
        <v>27</v>
      </c>
      <c r="F7" t="s">
        <v>28</v>
      </c>
      <c r="G7" s="24" t="s">
        <v>71</v>
      </c>
      <c r="H7" s="24" t="s">
        <v>72</v>
      </c>
      <c r="I7" s="24" t="s">
        <v>73</v>
      </c>
      <c r="J7" s="1"/>
      <c r="K7" s="1"/>
      <c r="L7" s="1"/>
      <c r="M7" s="1"/>
      <c r="N7" s="3"/>
    </row>
    <row r="8" spans="1:14" s="8" customFormat="1" ht="18.75" x14ac:dyDescent="0.3">
      <c r="A8" s="5" t="s">
        <v>37</v>
      </c>
      <c r="B8" s="6">
        <v>167634600</v>
      </c>
      <c r="C8" s="6">
        <v>159410800</v>
      </c>
      <c r="D8" s="6">
        <v>79369890</v>
      </c>
      <c r="E8" s="6">
        <v>38732160</v>
      </c>
      <c r="F8" s="6">
        <v>80040910</v>
      </c>
      <c r="G8" s="25">
        <f>G9</f>
        <v>167300000</v>
      </c>
      <c r="H8" s="25">
        <f>H9</f>
        <v>0</v>
      </c>
      <c r="I8" s="26">
        <f>G8+H8</f>
        <v>167300000</v>
      </c>
      <c r="J8" s="7"/>
      <c r="K8" s="7"/>
      <c r="L8" s="7"/>
      <c r="M8" s="7"/>
      <c r="N8" s="7"/>
    </row>
    <row r="9" spans="1:14" s="11" customFormat="1" ht="18.75" x14ac:dyDescent="0.3">
      <c r="A9" s="22" t="s">
        <v>9</v>
      </c>
      <c r="B9" s="21">
        <v>167634600</v>
      </c>
      <c r="C9" s="21">
        <v>159410800</v>
      </c>
      <c r="D9" s="21">
        <v>79369890</v>
      </c>
      <c r="E9" s="21">
        <v>38732160</v>
      </c>
      <c r="F9" s="21">
        <v>80040910</v>
      </c>
      <c r="G9" s="27">
        <f>+G10+G28</f>
        <v>167300000</v>
      </c>
      <c r="H9" s="27">
        <f>+H10+H28</f>
        <v>0</v>
      </c>
      <c r="I9" s="28">
        <f t="shared" ref="I9:I31" si="0">G9+H9</f>
        <v>167300000</v>
      </c>
      <c r="J9" s="10"/>
      <c r="K9" s="10"/>
      <c r="L9" s="10"/>
      <c r="M9" s="10"/>
      <c r="N9" s="10"/>
    </row>
    <row r="10" spans="1:14" s="14" customFormat="1" ht="18.75" x14ac:dyDescent="0.3">
      <c r="A10" s="9" t="s">
        <v>13</v>
      </c>
      <c r="B10" s="13">
        <v>167634600</v>
      </c>
      <c r="C10" s="13">
        <v>159410800</v>
      </c>
      <c r="D10" s="13">
        <v>79369890</v>
      </c>
      <c r="E10" s="13">
        <v>38732160</v>
      </c>
      <c r="F10" s="13">
        <v>80040910</v>
      </c>
      <c r="G10" s="29">
        <f>+G11+G15+G18+G25</f>
        <v>167300000</v>
      </c>
      <c r="H10" s="29">
        <f>+H11+H15+H18+H25</f>
        <v>0</v>
      </c>
      <c r="I10" s="30">
        <f t="shared" si="0"/>
        <v>167300000</v>
      </c>
      <c r="J10" s="1"/>
      <c r="K10" s="1"/>
      <c r="L10" s="1"/>
      <c r="M10" s="1"/>
      <c r="N10" s="1"/>
    </row>
    <row r="11" spans="1:14" ht="18.75" x14ac:dyDescent="0.3">
      <c r="A11" s="12" t="s">
        <v>21</v>
      </c>
      <c r="B11" s="13">
        <v>40000000</v>
      </c>
      <c r="C11" s="13">
        <v>33917100</v>
      </c>
      <c r="D11" s="13">
        <v>36022618</v>
      </c>
      <c r="E11" s="13">
        <v>13943570</v>
      </c>
      <c r="F11" s="13">
        <v>-2105518</v>
      </c>
      <c r="G11" s="25">
        <f>SUM(G12:G14)</f>
        <v>35000000</v>
      </c>
      <c r="H11" s="25">
        <f>SUM(H12:H14)</f>
        <v>0</v>
      </c>
      <c r="I11" s="26">
        <f t="shared" si="0"/>
        <v>35000000</v>
      </c>
    </row>
    <row r="12" spans="1:14" ht="18.75" x14ac:dyDescent="0.3">
      <c r="A12" s="15" t="s">
        <v>65</v>
      </c>
      <c r="B12" s="13">
        <v>10000000</v>
      </c>
      <c r="C12" s="13">
        <v>9360000</v>
      </c>
      <c r="D12" s="13">
        <v>1829091</v>
      </c>
      <c r="E12" s="13">
        <v>1829091</v>
      </c>
      <c r="F12" s="13">
        <v>7530909</v>
      </c>
      <c r="G12" s="39">
        <v>5000000</v>
      </c>
      <c r="H12" s="25">
        <v>0</v>
      </c>
      <c r="I12" s="26">
        <f t="shared" si="0"/>
        <v>5000000</v>
      </c>
    </row>
    <row r="13" spans="1:14" ht="18.75" x14ac:dyDescent="0.3">
      <c r="A13" s="15" t="s">
        <v>56</v>
      </c>
      <c r="B13" s="13">
        <v>20000000</v>
      </c>
      <c r="C13" s="13">
        <v>14900000</v>
      </c>
      <c r="D13" s="13">
        <v>25516040</v>
      </c>
      <c r="E13" s="13">
        <v>4478332</v>
      </c>
      <c r="F13" s="13">
        <v>-10616040</v>
      </c>
      <c r="G13" s="39">
        <v>20000000</v>
      </c>
      <c r="H13" s="25">
        <v>0</v>
      </c>
      <c r="I13" s="26">
        <f t="shared" si="0"/>
        <v>20000000</v>
      </c>
    </row>
    <row r="14" spans="1:14" ht="18.75" x14ac:dyDescent="0.3">
      <c r="A14" s="15" t="s">
        <v>22</v>
      </c>
      <c r="B14" s="13">
        <v>10000000</v>
      </c>
      <c r="C14" s="13">
        <v>9657100</v>
      </c>
      <c r="D14" s="13">
        <v>8677487</v>
      </c>
      <c r="E14" s="13">
        <v>7636147</v>
      </c>
      <c r="F14" s="13">
        <v>979613</v>
      </c>
      <c r="G14" s="39">
        <v>10000000</v>
      </c>
      <c r="H14" s="25">
        <v>0</v>
      </c>
      <c r="I14" s="26">
        <f t="shared" si="0"/>
        <v>10000000</v>
      </c>
    </row>
    <row r="15" spans="1:14" ht="18.75" x14ac:dyDescent="0.3">
      <c r="A15" s="12" t="s">
        <v>46</v>
      </c>
      <c r="B15" s="13">
        <v>5300000</v>
      </c>
      <c r="C15" s="13">
        <v>0</v>
      </c>
      <c r="D15" s="13">
        <v>0</v>
      </c>
      <c r="E15" s="13">
        <v>0</v>
      </c>
      <c r="F15" s="13">
        <v>0</v>
      </c>
      <c r="G15" s="25">
        <v>5300000</v>
      </c>
      <c r="H15" s="25">
        <f>SUM(H16:H17)</f>
        <v>0</v>
      </c>
      <c r="I15" s="26">
        <f t="shared" si="0"/>
        <v>5300000</v>
      </c>
    </row>
    <row r="16" spans="1:14" ht="18.75" x14ac:dyDescent="0.3">
      <c r="A16" s="15" t="s">
        <v>47</v>
      </c>
      <c r="B16" s="13">
        <v>5300000</v>
      </c>
      <c r="C16" s="13">
        <v>0</v>
      </c>
      <c r="D16" s="13">
        <v>0</v>
      </c>
      <c r="E16" s="13">
        <v>0</v>
      </c>
      <c r="F16" s="13">
        <v>0</v>
      </c>
      <c r="G16" s="39">
        <v>5300000</v>
      </c>
      <c r="H16" s="25">
        <v>0</v>
      </c>
      <c r="I16" s="26">
        <f t="shared" si="0"/>
        <v>5300000</v>
      </c>
    </row>
    <row r="17" spans="1:9" ht="18.75" x14ac:dyDescent="0.3">
      <c r="A17" s="15" t="s">
        <v>56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25">
        <v>0</v>
      </c>
      <c r="H17" s="25">
        <v>0</v>
      </c>
      <c r="I17" s="26">
        <f t="shared" si="0"/>
        <v>0</v>
      </c>
    </row>
    <row r="18" spans="1:9" ht="18.75" x14ac:dyDescent="0.3">
      <c r="A18" s="12" t="s">
        <v>10</v>
      </c>
      <c r="B18" s="13">
        <v>119334600</v>
      </c>
      <c r="C18" s="13">
        <v>116985700</v>
      </c>
      <c r="D18" s="13">
        <v>37399272</v>
      </c>
      <c r="E18" s="13">
        <v>18980590</v>
      </c>
      <c r="F18" s="13">
        <v>79586428</v>
      </c>
      <c r="G18" s="25">
        <f>SUM(G19:G24)</f>
        <v>124000000</v>
      </c>
      <c r="H18" s="25">
        <f>SUM(H19:H24)</f>
        <v>0</v>
      </c>
      <c r="I18" s="26">
        <f t="shared" si="0"/>
        <v>124000000</v>
      </c>
    </row>
    <row r="19" spans="1:9" ht="18.75" x14ac:dyDescent="0.3">
      <c r="A19" s="15" t="s">
        <v>65</v>
      </c>
      <c r="B19" s="13">
        <v>0</v>
      </c>
      <c r="C19" s="13">
        <v>280000</v>
      </c>
      <c r="D19" s="13">
        <v>280000</v>
      </c>
      <c r="E19" s="13">
        <v>280000</v>
      </c>
      <c r="F19" s="13">
        <v>0</v>
      </c>
      <c r="G19" s="39">
        <v>5000000</v>
      </c>
      <c r="H19" s="25"/>
      <c r="I19" s="26">
        <f t="shared" si="0"/>
        <v>5000000</v>
      </c>
    </row>
    <row r="20" spans="1:9" ht="18.75" x14ac:dyDescent="0.3">
      <c r="A20" s="15" t="s">
        <v>22</v>
      </c>
      <c r="B20" s="13">
        <v>9692600</v>
      </c>
      <c r="C20" s="13">
        <v>7495500</v>
      </c>
      <c r="D20" s="13">
        <v>6010139</v>
      </c>
      <c r="E20" s="13">
        <v>4743477</v>
      </c>
      <c r="F20" s="13">
        <v>1485361</v>
      </c>
      <c r="G20" s="39">
        <v>10000000</v>
      </c>
      <c r="H20" s="25"/>
      <c r="I20" s="26">
        <f t="shared" si="0"/>
        <v>10000000</v>
      </c>
    </row>
    <row r="21" spans="1:9" ht="18.75" x14ac:dyDescent="0.3">
      <c r="A21" s="15" t="s">
        <v>20</v>
      </c>
      <c r="B21" s="13">
        <v>25076000</v>
      </c>
      <c r="C21" s="13">
        <v>24644200</v>
      </c>
      <c r="D21" s="13">
        <v>23131230</v>
      </c>
      <c r="E21" s="13">
        <v>5417730</v>
      </c>
      <c r="F21" s="13">
        <v>1512970</v>
      </c>
      <c r="G21" s="39">
        <v>25000000</v>
      </c>
      <c r="H21" s="25">
        <v>0</v>
      </c>
      <c r="I21" s="26">
        <f t="shared" si="0"/>
        <v>25000000</v>
      </c>
    </row>
    <row r="22" spans="1:9" ht="18.75" x14ac:dyDescent="0.3">
      <c r="A22" s="15" t="s">
        <v>48</v>
      </c>
      <c r="B22" s="13">
        <v>1000000</v>
      </c>
      <c r="C22" s="13">
        <v>1000000</v>
      </c>
      <c r="D22" s="13">
        <v>750600</v>
      </c>
      <c r="E22" s="13">
        <v>750600</v>
      </c>
      <c r="F22" s="13">
        <v>249400</v>
      </c>
      <c r="G22" s="39">
        <v>1000000</v>
      </c>
      <c r="H22" s="25">
        <v>0</v>
      </c>
      <c r="I22" s="26">
        <f t="shared" si="0"/>
        <v>1000000</v>
      </c>
    </row>
    <row r="23" spans="1:9" ht="18.75" x14ac:dyDescent="0.3">
      <c r="A23" s="15" t="s">
        <v>49</v>
      </c>
      <c r="B23" s="13">
        <v>7366000</v>
      </c>
      <c r="C23" s="13">
        <v>7366000</v>
      </c>
      <c r="D23" s="13">
        <v>6804520</v>
      </c>
      <c r="E23" s="13">
        <v>7366000</v>
      </c>
      <c r="F23" s="13">
        <v>561480</v>
      </c>
      <c r="G23" s="39">
        <v>7000000</v>
      </c>
      <c r="H23" s="25">
        <v>0</v>
      </c>
      <c r="I23" s="26">
        <f t="shared" si="0"/>
        <v>7000000</v>
      </c>
    </row>
    <row r="24" spans="1:9" ht="18.75" x14ac:dyDescent="0.3">
      <c r="A24" s="15" t="s">
        <v>66</v>
      </c>
      <c r="B24" s="13">
        <v>76200000</v>
      </c>
      <c r="C24" s="13">
        <v>76200000</v>
      </c>
      <c r="D24" s="13">
        <v>422783</v>
      </c>
      <c r="E24" s="13">
        <v>422783</v>
      </c>
      <c r="F24" s="13">
        <v>75777217</v>
      </c>
      <c r="G24" s="39">
        <v>76000000</v>
      </c>
      <c r="H24" s="25">
        <v>0</v>
      </c>
      <c r="I24" s="26">
        <f t="shared" si="0"/>
        <v>76000000</v>
      </c>
    </row>
    <row r="25" spans="1:9" ht="18.75" x14ac:dyDescent="0.3">
      <c r="A25" s="12" t="s">
        <v>12</v>
      </c>
      <c r="B25" s="13">
        <v>3000000</v>
      </c>
      <c r="C25" s="13">
        <v>8508000</v>
      </c>
      <c r="D25" s="13">
        <v>5948000</v>
      </c>
      <c r="E25" s="13">
        <v>5808000</v>
      </c>
      <c r="F25" s="13">
        <v>2560000</v>
      </c>
      <c r="G25" s="25">
        <f>SUM(G26:G27)</f>
        <v>3000000</v>
      </c>
      <c r="H25" s="25">
        <f>SUM(H26:H27)</f>
        <v>0</v>
      </c>
      <c r="I25" s="26">
        <f t="shared" si="0"/>
        <v>3000000</v>
      </c>
    </row>
    <row r="26" spans="1:9" ht="18.75" x14ac:dyDescent="0.3">
      <c r="A26" s="15" t="s">
        <v>56</v>
      </c>
      <c r="B26" s="13">
        <v>3000000</v>
      </c>
      <c r="C26" s="13">
        <v>3000000</v>
      </c>
      <c r="D26" s="13">
        <v>440000</v>
      </c>
      <c r="E26" s="13">
        <v>300000</v>
      </c>
      <c r="F26" s="13">
        <v>2560000</v>
      </c>
      <c r="G26" s="39">
        <v>3000000</v>
      </c>
      <c r="H26" s="25">
        <v>0</v>
      </c>
      <c r="I26" s="26">
        <f t="shared" si="0"/>
        <v>3000000</v>
      </c>
    </row>
    <row r="27" spans="1:9" ht="18.75" x14ac:dyDescent="0.3">
      <c r="A27" s="15" t="s">
        <v>50</v>
      </c>
      <c r="B27" s="13">
        <v>0</v>
      </c>
      <c r="C27" s="13">
        <v>5508000</v>
      </c>
      <c r="D27" s="13">
        <v>5508000</v>
      </c>
      <c r="E27" s="13">
        <v>5508000</v>
      </c>
      <c r="F27" s="13">
        <v>0</v>
      </c>
      <c r="G27" s="38">
        <v>0</v>
      </c>
      <c r="H27" s="25">
        <v>0</v>
      </c>
      <c r="I27" s="26">
        <f t="shared" si="0"/>
        <v>0</v>
      </c>
    </row>
    <row r="28" spans="1:9" ht="18.75" x14ac:dyDescent="0.3">
      <c r="A28" s="9" t="s">
        <v>51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29">
        <f>G29</f>
        <v>0</v>
      </c>
      <c r="H28" s="29">
        <f>H29</f>
        <v>0</v>
      </c>
      <c r="I28" s="30">
        <f t="shared" si="0"/>
        <v>0</v>
      </c>
    </row>
    <row r="29" spans="1:9" ht="18.75" x14ac:dyDescent="0.3">
      <c r="A29" s="12" t="s">
        <v>10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25">
        <f>G30</f>
        <v>0</v>
      </c>
      <c r="H29" s="25">
        <f>H30</f>
        <v>0</v>
      </c>
      <c r="I29" s="26">
        <f t="shared" si="0"/>
        <v>0</v>
      </c>
    </row>
    <row r="30" spans="1:9" ht="18.75" x14ac:dyDescent="0.3">
      <c r="A30" s="15" t="s">
        <v>60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25">
        <v>0</v>
      </c>
      <c r="H30" s="25"/>
      <c r="I30" s="26">
        <f t="shared" si="0"/>
        <v>0</v>
      </c>
    </row>
    <row r="31" spans="1:9" ht="18.75" x14ac:dyDescent="0.3">
      <c r="A31" s="5" t="s">
        <v>11</v>
      </c>
      <c r="B31" s="6">
        <v>167634600</v>
      </c>
      <c r="C31" s="6">
        <v>159410800</v>
      </c>
      <c r="D31" s="6">
        <v>79369890</v>
      </c>
      <c r="E31" s="6">
        <v>38732160</v>
      </c>
      <c r="F31" s="6">
        <v>80040910</v>
      </c>
      <c r="G31" s="25">
        <v>167300000</v>
      </c>
      <c r="H31" s="25"/>
      <c r="I31" s="26">
        <f t="shared" si="0"/>
        <v>167300000</v>
      </c>
    </row>
    <row r="47" spans="7:7" x14ac:dyDescent="0.25">
      <c r="G47" s="31"/>
    </row>
    <row r="105" spans="7:7" x14ac:dyDescent="0.25">
      <c r="G105" s="31"/>
    </row>
    <row r="187" spans="7:7" x14ac:dyDescent="0.25">
      <c r="G187" s="31"/>
    </row>
    <row r="250" spans="7:7" x14ac:dyDescent="0.25">
      <c r="G250" s="31"/>
    </row>
    <row r="310" spans="7:7" x14ac:dyDescent="0.25">
      <c r="G310" s="31"/>
    </row>
    <row r="324" spans="7:7" x14ac:dyDescent="0.25">
      <c r="G324" s="31"/>
    </row>
    <row r="375" spans="1:14" s="14" customFormat="1" x14ac:dyDescent="0.25">
      <c r="A375"/>
      <c r="B375"/>
      <c r="C375"/>
      <c r="D375"/>
      <c r="E375"/>
      <c r="F375"/>
      <c r="G375" s="1"/>
      <c r="H375" s="1"/>
      <c r="I375" s="1"/>
      <c r="J375" s="1"/>
      <c r="K375" s="1"/>
      <c r="L375" s="1"/>
      <c r="M375" s="1"/>
      <c r="N375" s="1"/>
    </row>
    <row r="456" spans="7:7" x14ac:dyDescent="0.25">
      <c r="G456" s="31"/>
    </row>
    <row r="475" spans="7:7" x14ac:dyDescent="0.25">
      <c r="G475" s="31"/>
    </row>
    <row r="486" spans="1:14" s="14" customFormat="1" x14ac:dyDescent="0.25">
      <c r="A486"/>
      <c r="B486"/>
      <c r="C486"/>
      <c r="D486"/>
      <c r="E486"/>
      <c r="F486"/>
      <c r="G486" s="1"/>
      <c r="H486" s="1"/>
      <c r="I486" s="1"/>
      <c r="J486" s="1"/>
      <c r="K486" s="1"/>
      <c r="L486" s="1"/>
      <c r="M486" s="1"/>
      <c r="N486" s="1"/>
    </row>
    <row r="531" spans="1:14" s="14" customFormat="1" x14ac:dyDescent="0.25">
      <c r="A531"/>
      <c r="B531"/>
      <c r="C531"/>
      <c r="D531"/>
      <c r="E531"/>
      <c r="F531"/>
      <c r="G531" s="1"/>
      <c r="H531" s="1"/>
      <c r="I531" s="1"/>
      <c r="J531" s="1"/>
      <c r="K531" s="1"/>
      <c r="L531" s="1"/>
      <c r="M531" s="1"/>
      <c r="N531" s="1"/>
    </row>
    <row r="564" spans="1:9" s="16" customFormat="1" x14ac:dyDescent="0.25">
      <c r="A564"/>
      <c r="B564"/>
      <c r="C564"/>
      <c r="D564"/>
      <c r="E564"/>
      <c r="F564"/>
      <c r="G564" s="1"/>
      <c r="H564" s="1"/>
      <c r="I564" s="1"/>
    </row>
    <row r="565" spans="1:9" s="14" customFormat="1" x14ac:dyDescent="0.25">
      <c r="A565"/>
      <c r="B565"/>
      <c r="C565"/>
      <c r="D565"/>
      <c r="E565"/>
      <c r="F565"/>
      <c r="G565" s="1"/>
      <c r="H565" s="1"/>
      <c r="I565" s="1"/>
    </row>
    <row r="602" spans="1:9" s="14" customFormat="1" x14ac:dyDescent="0.25">
      <c r="A602"/>
      <c r="B602"/>
      <c r="C602"/>
      <c r="D602"/>
      <c r="E602"/>
      <c r="F602"/>
      <c r="G602" s="1"/>
      <c r="H602" s="1"/>
      <c r="I602" s="1"/>
    </row>
    <row r="694" spans="1:14" s="14" customFormat="1" x14ac:dyDescent="0.25">
      <c r="A694"/>
      <c r="B694"/>
      <c r="C694"/>
      <c r="D694"/>
      <c r="E694"/>
      <c r="F694"/>
      <c r="G694" s="1"/>
      <c r="H694" s="1"/>
      <c r="I694" s="1"/>
      <c r="J694" s="1"/>
      <c r="K694" s="1"/>
      <c r="L694" s="1"/>
      <c r="M694" s="1"/>
      <c r="N694" s="1"/>
    </row>
    <row r="741" spans="1:9" s="14" customFormat="1" x14ac:dyDescent="0.25">
      <c r="A741"/>
      <c r="B741"/>
      <c r="C741"/>
      <c r="D741"/>
      <c r="E741"/>
      <c r="F741"/>
      <c r="G741" s="1"/>
      <c r="H741" s="1"/>
      <c r="I741" s="1"/>
    </row>
    <row r="780" spans="1:14" s="14" customFormat="1" x14ac:dyDescent="0.25">
      <c r="A780"/>
      <c r="B780"/>
      <c r="C780"/>
      <c r="D780"/>
      <c r="E780"/>
      <c r="F780"/>
      <c r="G780" s="1"/>
      <c r="H780" s="1"/>
      <c r="I780" s="1"/>
      <c r="J780" s="1"/>
      <c r="K780" s="1"/>
      <c r="L780" s="1"/>
      <c r="M780" s="1"/>
      <c r="N780" s="1"/>
    </row>
    <row r="834" spans="1:14" s="11" customFormat="1" ht="15.75" x14ac:dyDescent="0.25">
      <c r="A834"/>
      <c r="B834"/>
      <c r="C834"/>
      <c r="D834"/>
      <c r="E834"/>
      <c r="F834"/>
      <c r="G834" s="1"/>
      <c r="H834" s="10"/>
      <c r="I834" s="10"/>
      <c r="J834" s="10"/>
      <c r="K834" s="10"/>
      <c r="L834" s="10"/>
      <c r="M834" s="10"/>
      <c r="N834" s="10"/>
    </row>
    <row r="835" spans="1:14" s="14" customFormat="1" x14ac:dyDescent="0.25">
      <c r="A835"/>
      <c r="B835"/>
      <c r="C835"/>
      <c r="D835"/>
      <c r="E835"/>
      <c r="F835"/>
      <c r="G835" s="1"/>
      <c r="H835" s="1"/>
      <c r="I835" s="1"/>
      <c r="J835" s="1"/>
      <c r="K835" s="1"/>
      <c r="L835" s="1"/>
      <c r="M835" s="1"/>
      <c r="N835" s="1"/>
    </row>
    <row r="909" spans="1:14" s="14" customFormat="1" x14ac:dyDescent="0.25">
      <c r="A909"/>
      <c r="B909"/>
      <c r="C909"/>
      <c r="D909"/>
      <c r="E909"/>
      <c r="F909"/>
      <c r="G909" s="1"/>
      <c r="H909" s="1"/>
      <c r="I909" s="1"/>
      <c r="J909" s="1"/>
      <c r="K909" s="1"/>
      <c r="L909" s="1"/>
      <c r="M909" s="1"/>
      <c r="N909" s="1"/>
    </row>
    <row r="967" spans="1:14" s="14" customFormat="1" x14ac:dyDescent="0.25">
      <c r="A967"/>
      <c r="B967"/>
      <c r="C967"/>
      <c r="D967"/>
      <c r="E967"/>
      <c r="F967"/>
      <c r="G967" s="1"/>
      <c r="H967" s="1"/>
      <c r="I967" s="1"/>
      <c r="J967" s="1"/>
      <c r="K967" s="1"/>
      <c r="L967" s="1"/>
      <c r="M967" s="1"/>
      <c r="N967" s="1"/>
    </row>
    <row r="990" spans="1:14" s="11" customFormat="1" ht="15.75" x14ac:dyDescent="0.25">
      <c r="A990"/>
      <c r="B990"/>
      <c r="C990"/>
      <c r="D990"/>
      <c r="E990"/>
      <c r="F990"/>
      <c r="G990" s="1"/>
      <c r="H990" s="10"/>
      <c r="I990" s="10"/>
      <c r="J990" s="10"/>
      <c r="K990" s="10"/>
      <c r="L990" s="10"/>
      <c r="M990" s="10"/>
      <c r="N990" s="10"/>
    </row>
    <row r="991" spans="1:14" s="14" customFormat="1" x14ac:dyDescent="0.25">
      <c r="A991"/>
      <c r="B991"/>
      <c r="C991"/>
      <c r="D991"/>
      <c r="E991"/>
      <c r="F991"/>
      <c r="G991" s="1"/>
      <c r="H991" s="1"/>
      <c r="I991" s="1"/>
      <c r="J991" s="1"/>
      <c r="K991" s="1"/>
      <c r="L991" s="1"/>
      <c r="M991" s="1"/>
      <c r="N991" s="1"/>
    </row>
    <row r="1038" spans="1:9" s="14" customFormat="1" x14ac:dyDescent="0.25">
      <c r="A1038"/>
      <c r="B1038"/>
      <c r="C1038"/>
      <c r="D1038"/>
      <c r="E1038"/>
      <c r="F1038"/>
      <c r="G1038" s="1"/>
      <c r="H1038" s="1"/>
      <c r="I1038" s="1"/>
    </row>
    <row r="1173" spans="1:14" s="14" customFormat="1" x14ac:dyDescent="0.25">
      <c r="A1173"/>
      <c r="B1173"/>
      <c r="C1173"/>
      <c r="D1173"/>
      <c r="E1173"/>
      <c r="F1173"/>
      <c r="G1173" s="1"/>
      <c r="H1173" s="1"/>
      <c r="I1173" s="1"/>
      <c r="J1173" s="1"/>
      <c r="K1173" s="1"/>
      <c r="L1173" s="1"/>
      <c r="M1173" s="1"/>
      <c r="N1173" s="1"/>
    </row>
    <row r="1183" spans="1:14" s="14" customFormat="1" x14ac:dyDescent="0.25">
      <c r="A1183"/>
      <c r="B1183"/>
      <c r="C1183"/>
      <c r="D1183"/>
      <c r="E1183"/>
      <c r="F1183"/>
      <c r="G1183" s="1"/>
      <c r="H1183" s="1"/>
      <c r="I1183" s="1"/>
      <c r="J1183" s="1"/>
      <c r="K1183" s="1"/>
      <c r="L1183" s="1"/>
      <c r="M1183" s="1"/>
      <c r="N1183" s="1"/>
    </row>
    <row r="1197" spans="1:14" s="14" customFormat="1" x14ac:dyDescent="0.25">
      <c r="A1197"/>
      <c r="B1197"/>
      <c r="C1197"/>
      <c r="D1197"/>
      <c r="E1197"/>
      <c r="F1197"/>
      <c r="G1197" s="1"/>
      <c r="H1197" s="1"/>
      <c r="I1197" s="1"/>
      <c r="J1197" s="1"/>
      <c r="K1197" s="1"/>
      <c r="L1197" s="1"/>
      <c r="M1197" s="1"/>
      <c r="N1197" s="1"/>
    </row>
    <row r="1287" spans="1:14" s="14" customFormat="1" x14ac:dyDescent="0.25">
      <c r="A1287"/>
      <c r="B1287"/>
      <c r="C1287"/>
      <c r="D1287"/>
      <c r="E1287"/>
      <c r="F1287"/>
      <c r="G1287" s="1"/>
      <c r="H1287" s="1"/>
      <c r="I1287" s="1"/>
      <c r="J1287" s="1"/>
      <c r="K1287" s="1"/>
      <c r="L1287" s="1"/>
      <c r="M1287" s="1"/>
      <c r="N1287" s="1"/>
    </row>
    <row r="1295" spans="1:14" s="14" customFormat="1" x14ac:dyDescent="0.25">
      <c r="A1295"/>
      <c r="B1295"/>
      <c r="C1295"/>
      <c r="D1295"/>
      <c r="E1295"/>
      <c r="F1295"/>
      <c r="G1295" s="1"/>
      <c r="H1295" s="1"/>
      <c r="I1295" s="1"/>
      <c r="J1295" s="1"/>
      <c r="K1295" s="1"/>
      <c r="L1295" s="1"/>
      <c r="M1295" s="1"/>
      <c r="N1295" s="1"/>
    </row>
    <row r="1309" spans="1:14" s="14" customFormat="1" x14ac:dyDescent="0.25">
      <c r="A1309"/>
      <c r="B1309"/>
      <c r="C1309"/>
      <c r="D1309"/>
      <c r="E1309"/>
      <c r="F1309"/>
      <c r="G1309" s="1"/>
      <c r="H1309" s="1"/>
      <c r="I1309" s="1"/>
      <c r="J1309" s="1"/>
      <c r="K1309" s="1"/>
      <c r="L1309" s="1"/>
      <c r="M1309" s="1"/>
      <c r="N1309" s="1"/>
    </row>
    <row r="1353" spans="1:9" s="14" customFormat="1" x14ac:dyDescent="0.25">
      <c r="A1353"/>
      <c r="B1353"/>
      <c r="C1353"/>
      <c r="D1353"/>
      <c r="E1353"/>
      <c r="F1353"/>
      <c r="G1353" s="1"/>
      <c r="H1353" s="1"/>
      <c r="I1353" s="1"/>
    </row>
    <row r="1367" spans="1:9" s="14" customFormat="1" x14ac:dyDescent="0.25">
      <c r="A1367"/>
      <c r="B1367"/>
      <c r="C1367"/>
      <c r="D1367"/>
      <c r="E1367"/>
      <c r="F1367"/>
      <c r="G1367" s="1"/>
      <c r="H1367" s="1"/>
      <c r="I1367" s="1"/>
    </row>
    <row r="1687" spans="1:14" s="14" customFormat="1" x14ac:dyDescent="0.25">
      <c r="A1687"/>
      <c r="B1687"/>
      <c r="C1687"/>
      <c r="D1687"/>
      <c r="E1687"/>
      <c r="F1687"/>
      <c r="G1687" s="1"/>
      <c r="H1687" s="1"/>
      <c r="I1687" s="1"/>
      <c r="J1687" s="1"/>
      <c r="K1687" s="1"/>
      <c r="L1687" s="1"/>
      <c r="M1687" s="1"/>
      <c r="N1687" s="1"/>
    </row>
    <row r="1698" spans="1:14" s="14" customFormat="1" x14ac:dyDescent="0.25">
      <c r="A1698"/>
      <c r="B1698"/>
      <c r="C1698"/>
      <c r="D1698"/>
      <c r="E1698"/>
      <c r="F1698"/>
      <c r="G1698" s="1"/>
      <c r="H1698" s="1"/>
      <c r="I1698" s="1"/>
      <c r="J1698" s="1"/>
      <c r="K1698" s="1"/>
      <c r="L1698" s="1"/>
      <c r="M1698" s="1"/>
      <c r="N1698" s="1"/>
    </row>
    <row r="1733" spans="1:14" s="11" customFormat="1" ht="15.75" x14ac:dyDescent="0.25">
      <c r="A1733"/>
      <c r="B1733"/>
      <c r="C1733"/>
      <c r="D1733"/>
      <c r="E1733"/>
      <c r="F1733"/>
      <c r="G1733" s="1"/>
      <c r="H1733" s="10"/>
      <c r="I1733" s="10"/>
      <c r="J1733" s="10"/>
      <c r="K1733" s="10"/>
      <c r="L1733" s="10"/>
      <c r="M1733" s="10"/>
      <c r="N1733" s="10"/>
    </row>
    <row r="1734" spans="1:14" s="14" customFormat="1" x14ac:dyDescent="0.25">
      <c r="A1734"/>
      <c r="B1734"/>
      <c r="C1734"/>
      <c r="D1734"/>
      <c r="E1734"/>
      <c r="F1734"/>
      <c r="G1734" s="1"/>
      <c r="H1734" s="1"/>
      <c r="I1734" s="1"/>
      <c r="J1734" s="1"/>
      <c r="K1734" s="1"/>
      <c r="L1734" s="1"/>
      <c r="M1734" s="1"/>
      <c r="N1734" s="1"/>
    </row>
    <row r="2002" spans="1:9" s="16" customFormat="1" x14ac:dyDescent="0.25">
      <c r="A2002"/>
      <c r="B2002"/>
      <c r="C2002"/>
      <c r="D2002"/>
      <c r="E2002"/>
      <c r="F2002"/>
      <c r="G2002" s="1"/>
      <c r="H2002" s="1"/>
      <c r="I2002" s="1"/>
    </row>
    <row r="2003" spans="1:9" s="14" customFormat="1" x14ac:dyDescent="0.25">
      <c r="A2003"/>
      <c r="B2003"/>
      <c r="C2003"/>
      <c r="D2003"/>
      <c r="E2003"/>
      <c r="F2003"/>
      <c r="G2003" s="1"/>
      <c r="H2003" s="1"/>
      <c r="I2003" s="1"/>
    </row>
    <row r="2034" spans="1:14" s="14" customFormat="1" x14ac:dyDescent="0.25">
      <c r="A2034"/>
      <c r="B2034"/>
      <c r="C2034"/>
      <c r="D2034"/>
      <c r="E2034"/>
      <c r="F2034"/>
      <c r="G2034" s="1"/>
      <c r="H2034" s="1"/>
      <c r="I2034" s="1"/>
      <c r="J2034" s="1"/>
      <c r="K2034" s="1"/>
      <c r="L2034" s="1"/>
      <c r="M2034" s="1"/>
      <c r="N2034" s="1"/>
    </row>
    <row r="2062" spans="1:14" s="14" customFormat="1" x14ac:dyDescent="0.25">
      <c r="A2062"/>
      <c r="B2062"/>
      <c r="C2062"/>
      <c r="D2062"/>
      <c r="E2062"/>
      <c r="F2062"/>
      <c r="G2062" s="1"/>
      <c r="H2062" s="1"/>
      <c r="I2062" s="1"/>
      <c r="J2062" s="1"/>
      <c r="K2062" s="1"/>
      <c r="L2062" s="1"/>
      <c r="M2062" s="1"/>
      <c r="N2062" s="1"/>
    </row>
    <row r="2119" spans="1:14" s="14" customFormat="1" x14ac:dyDescent="0.25">
      <c r="A2119"/>
      <c r="B2119"/>
      <c r="C2119"/>
      <c r="D2119"/>
      <c r="E2119"/>
      <c r="F2119"/>
      <c r="G2119" s="1"/>
      <c r="H2119" s="1"/>
      <c r="I2119" s="1"/>
      <c r="J2119" s="1"/>
      <c r="K2119" s="1"/>
      <c r="L2119" s="1"/>
      <c r="M2119" s="1"/>
      <c r="N2119" s="1"/>
    </row>
    <row r="2128" spans="1:14" s="14" customFormat="1" x14ac:dyDescent="0.25">
      <c r="A2128"/>
      <c r="B2128"/>
      <c r="C2128"/>
      <c r="D2128"/>
      <c r="E2128"/>
      <c r="F2128"/>
      <c r="G2128" s="1"/>
      <c r="H2128" s="1"/>
      <c r="I2128" s="1"/>
      <c r="J2128" s="1"/>
      <c r="K2128" s="1"/>
      <c r="L2128" s="1"/>
      <c r="M2128" s="1"/>
      <c r="N2128" s="1"/>
    </row>
    <row r="2174" spans="1:14" s="11" customFormat="1" ht="15.75" x14ac:dyDescent="0.25">
      <c r="A2174"/>
      <c r="B2174"/>
      <c r="C2174"/>
      <c r="D2174"/>
      <c r="E2174"/>
      <c r="F2174"/>
      <c r="G2174" s="1"/>
      <c r="H2174" s="10"/>
      <c r="I2174" s="10"/>
      <c r="J2174" s="10"/>
      <c r="K2174" s="10"/>
      <c r="L2174" s="10"/>
      <c r="M2174" s="10"/>
      <c r="N2174" s="10"/>
    </row>
    <row r="2175" spans="1:14" s="18" customFormat="1" x14ac:dyDescent="0.25">
      <c r="A2175"/>
      <c r="B2175"/>
      <c r="C2175"/>
      <c r="D2175"/>
      <c r="E2175"/>
      <c r="F2175"/>
      <c r="G2175" s="1"/>
      <c r="H2175" s="17"/>
      <c r="I2175" s="17"/>
      <c r="J2175" s="17"/>
      <c r="K2175" s="17"/>
      <c r="L2175" s="17"/>
      <c r="M2175" s="17"/>
      <c r="N2175" s="17"/>
    </row>
    <row r="2206" spans="1:14" s="11" customFormat="1" ht="15.75" x14ac:dyDescent="0.25">
      <c r="A2206"/>
      <c r="B2206"/>
      <c r="C2206"/>
      <c r="D2206"/>
      <c r="E2206"/>
      <c r="F2206"/>
      <c r="G2206" s="1"/>
      <c r="H2206" s="10"/>
      <c r="I2206" s="10"/>
      <c r="J2206" s="10"/>
      <c r="K2206" s="10"/>
      <c r="L2206" s="10"/>
      <c r="M2206" s="10"/>
      <c r="N2206" s="10"/>
    </row>
    <row r="2207" spans="1:14" s="14" customFormat="1" x14ac:dyDescent="0.25">
      <c r="A2207"/>
      <c r="B2207"/>
      <c r="C2207"/>
      <c r="D2207"/>
      <c r="E2207"/>
      <c r="F2207"/>
      <c r="G2207" s="1"/>
      <c r="H2207" s="1"/>
      <c r="I2207" s="1"/>
      <c r="J2207" s="1"/>
      <c r="K2207" s="1"/>
      <c r="L2207" s="1"/>
      <c r="M2207" s="1"/>
      <c r="N2207" s="1"/>
    </row>
    <row r="2223" spans="1:14" s="14" customFormat="1" x14ac:dyDescent="0.25">
      <c r="A2223"/>
      <c r="B2223"/>
      <c r="C2223"/>
      <c r="D2223"/>
      <c r="E2223"/>
      <c r="F2223"/>
      <c r="G2223" s="1"/>
      <c r="H2223" s="1"/>
      <c r="I2223" s="1"/>
      <c r="J2223" s="1"/>
      <c r="K2223" s="1"/>
      <c r="L2223" s="1"/>
      <c r="M2223" s="1"/>
      <c r="N2223" s="1"/>
    </row>
    <row r="2313" spans="1:9" s="16" customFormat="1" x14ac:dyDescent="0.25">
      <c r="A2313"/>
      <c r="B2313"/>
      <c r="C2313"/>
      <c r="D2313"/>
      <c r="E2313"/>
      <c r="F2313"/>
      <c r="G2313" s="1"/>
      <c r="H2313" s="1"/>
      <c r="I2313" s="1"/>
    </row>
    <row r="2314" spans="1:9" s="18" customFormat="1" x14ac:dyDescent="0.25">
      <c r="A2314"/>
      <c r="B2314"/>
      <c r="C2314"/>
      <c r="D2314"/>
      <c r="E2314"/>
      <c r="F2314"/>
      <c r="G2314" s="1"/>
      <c r="H2314" s="1"/>
      <c r="I2314" s="1"/>
    </row>
    <row r="2329" spans="1:9" s="14" customFormat="1" x14ac:dyDescent="0.25">
      <c r="A2329"/>
      <c r="B2329"/>
      <c r="C2329"/>
      <c r="D2329"/>
      <c r="E2329"/>
      <c r="F2329"/>
      <c r="G2329" s="1"/>
      <c r="H2329" s="1"/>
      <c r="I2329" s="1"/>
    </row>
    <row r="2379" spans="1:14" s="14" customFormat="1" x14ac:dyDescent="0.25">
      <c r="A2379"/>
      <c r="B2379"/>
      <c r="C2379"/>
      <c r="D2379"/>
      <c r="E2379"/>
      <c r="F2379"/>
      <c r="G2379" s="1"/>
      <c r="H2379" s="1"/>
      <c r="I2379" s="1"/>
      <c r="J2379" s="1"/>
      <c r="K2379" s="1"/>
      <c r="L2379" s="1"/>
      <c r="M2379" s="1"/>
      <c r="N2379" s="1"/>
    </row>
    <row r="2489" spans="1:14" s="14" customFormat="1" x14ac:dyDescent="0.25">
      <c r="A2489"/>
      <c r="B2489"/>
      <c r="C2489"/>
      <c r="D2489"/>
      <c r="E2489"/>
      <c r="F2489"/>
      <c r="G2489" s="1"/>
      <c r="H2489" s="1"/>
      <c r="I2489" s="1"/>
      <c r="J2489" s="1"/>
      <c r="K2489" s="1"/>
      <c r="L2489" s="1"/>
      <c r="M2489" s="1"/>
      <c r="N2489" s="1"/>
    </row>
    <row r="2678" spans="1:14" s="14" customFormat="1" x14ac:dyDescent="0.25">
      <c r="A2678"/>
      <c r="B2678"/>
      <c r="C2678"/>
      <c r="D2678"/>
      <c r="E2678"/>
      <c r="F2678"/>
      <c r="G2678" s="1"/>
      <c r="H2678" s="1"/>
      <c r="I2678" s="1"/>
      <c r="J2678" s="1"/>
      <c r="K2678" s="1"/>
      <c r="L2678" s="1"/>
      <c r="M2678" s="1"/>
      <c r="N2678" s="1"/>
    </row>
    <row r="2743" spans="1:14" s="14" customFormat="1" x14ac:dyDescent="0.25">
      <c r="A2743"/>
      <c r="B2743"/>
      <c r="C2743"/>
      <c r="D2743"/>
      <c r="E2743"/>
      <c r="F2743"/>
      <c r="G2743" s="1"/>
      <c r="H2743" s="1"/>
      <c r="I2743" s="1"/>
      <c r="J2743" s="1"/>
      <c r="K2743" s="1"/>
      <c r="L2743" s="1"/>
      <c r="M2743" s="1"/>
      <c r="N2743" s="1"/>
    </row>
    <row r="2764" spans="1:14" s="14" customFormat="1" x14ac:dyDescent="0.25">
      <c r="A2764"/>
      <c r="B2764"/>
      <c r="C2764"/>
      <c r="D2764"/>
      <c r="E2764"/>
      <c r="F2764"/>
      <c r="G2764" s="1"/>
      <c r="H2764" s="1"/>
      <c r="I2764" s="1"/>
      <c r="J2764" s="1"/>
      <c r="K2764" s="1"/>
      <c r="L2764" s="1"/>
      <c r="M2764" s="1"/>
      <c r="N2764" s="1"/>
    </row>
    <row r="2806" spans="1:14" s="11" customFormat="1" ht="15.75" x14ac:dyDescent="0.25">
      <c r="A2806"/>
      <c r="B2806"/>
      <c r="C2806"/>
      <c r="D2806"/>
      <c r="E2806"/>
      <c r="F2806"/>
      <c r="G2806" s="1"/>
      <c r="H2806" s="10"/>
      <c r="I2806" s="10"/>
      <c r="J2806" s="10"/>
      <c r="K2806" s="10"/>
      <c r="L2806" s="10"/>
      <c r="M2806" s="10"/>
      <c r="N2806" s="10"/>
    </row>
    <row r="2807" spans="1:14" s="14" customFormat="1" x14ac:dyDescent="0.25">
      <c r="A2807"/>
      <c r="B2807"/>
      <c r="C2807"/>
      <c r="D2807"/>
      <c r="E2807"/>
      <c r="F2807"/>
      <c r="G2807" s="1"/>
      <c r="H2807" s="1"/>
      <c r="I2807" s="1"/>
      <c r="J2807" s="1"/>
      <c r="K2807" s="1"/>
      <c r="L2807" s="1"/>
      <c r="M2807" s="1"/>
      <c r="N2807" s="1"/>
    </row>
    <row r="2875" spans="1:14" s="14" customFormat="1" x14ac:dyDescent="0.25">
      <c r="A2875"/>
      <c r="B2875"/>
      <c r="C2875"/>
      <c r="D2875"/>
      <c r="E2875"/>
      <c r="F2875"/>
      <c r="G2875" s="1"/>
      <c r="H2875" s="1"/>
      <c r="I2875" s="1"/>
      <c r="J2875" s="1"/>
      <c r="K2875" s="1"/>
      <c r="L2875" s="1"/>
      <c r="M2875" s="1"/>
      <c r="N2875" s="1"/>
    </row>
    <row r="2890" spans="1:14" s="14" customFormat="1" x14ac:dyDescent="0.25">
      <c r="A2890"/>
      <c r="B2890"/>
      <c r="C2890"/>
      <c r="D2890"/>
      <c r="E2890"/>
      <c r="F2890"/>
      <c r="G2890" s="1"/>
      <c r="H2890" s="1"/>
      <c r="I2890" s="1"/>
      <c r="J2890" s="1"/>
      <c r="K2890" s="1"/>
      <c r="L2890" s="1"/>
      <c r="M2890" s="1"/>
      <c r="N2890" s="1"/>
    </row>
    <row r="2910" spans="1:14" s="11" customFormat="1" ht="15.75" x14ac:dyDescent="0.25">
      <c r="A2910"/>
      <c r="B2910"/>
      <c r="C2910"/>
      <c r="D2910"/>
      <c r="E2910"/>
      <c r="F2910"/>
      <c r="G2910" s="1"/>
      <c r="H2910" s="10"/>
      <c r="I2910" s="10"/>
      <c r="J2910" s="10"/>
      <c r="K2910" s="10"/>
      <c r="L2910" s="10"/>
      <c r="M2910" s="10"/>
      <c r="N2910" s="10"/>
    </row>
    <row r="2911" spans="1:14" s="14" customFormat="1" x14ac:dyDescent="0.25">
      <c r="A2911"/>
      <c r="B2911"/>
      <c r="C2911"/>
      <c r="D2911"/>
      <c r="E2911"/>
      <c r="F2911"/>
      <c r="G2911" s="1"/>
      <c r="H2911" s="1"/>
      <c r="I2911" s="1"/>
      <c r="J2911" s="1"/>
      <c r="K2911" s="1"/>
      <c r="L2911" s="1"/>
      <c r="M2911" s="1"/>
      <c r="N2911" s="1"/>
    </row>
    <row r="2970" spans="1:14" s="14" customFormat="1" x14ac:dyDescent="0.25">
      <c r="A2970"/>
      <c r="B2970"/>
      <c r="C2970"/>
      <c r="D2970"/>
      <c r="E2970"/>
      <c r="F2970"/>
      <c r="G2970" s="1"/>
      <c r="H2970" s="1"/>
      <c r="I2970" s="1"/>
      <c r="J2970" s="1"/>
      <c r="K2970" s="1"/>
      <c r="L2970" s="1"/>
      <c r="M2970" s="1"/>
      <c r="N2970" s="1"/>
    </row>
    <row r="3066" spans="1:14" s="11" customFormat="1" ht="15.75" x14ac:dyDescent="0.25">
      <c r="A3066"/>
      <c r="B3066"/>
      <c r="C3066"/>
      <c r="D3066"/>
      <c r="E3066"/>
      <c r="F3066"/>
      <c r="G3066" s="1"/>
      <c r="H3066" s="10"/>
      <c r="I3066" s="10"/>
      <c r="J3066" s="10"/>
      <c r="K3066" s="10"/>
      <c r="L3066" s="10"/>
      <c r="M3066" s="10"/>
      <c r="N3066" s="10"/>
    </row>
    <row r="3067" spans="1:14" s="14" customFormat="1" x14ac:dyDescent="0.25">
      <c r="A3067"/>
      <c r="B3067"/>
      <c r="C3067"/>
      <c r="D3067"/>
      <c r="E3067"/>
      <c r="F3067"/>
      <c r="G3067" s="1"/>
      <c r="H3067" s="1"/>
      <c r="I3067" s="1"/>
      <c r="J3067" s="1"/>
      <c r="K3067" s="1"/>
      <c r="L3067" s="1"/>
      <c r="M3067" s="1"/>
      <c r="N3067" s="1"/>
    </row>
    <row r="3165" spans="1:14" s="14" customFormat="1" x14ac:dyDescent="0.25">
      <c r="A3165"/>
      <c r="B3165"/>
      <c r="C3165"/>
      <c r="D3165"/>
      <c r="E3165"/>
      <c r="F3165"/>
      <c r="G3165" s="1"/>
      <c r="H3165" s="1"/>
      <c r="I3165" s="1"/>
      <c r="J3165" s="1"/>
      <c r="K3165" s="1"/>
      <c r="L3165" s="1"/>
      <c r="M3165" s="1"/>
      <c r="N3165" s="1"/>
    </row>
    <row r="3171" spans="1:14" s="14" customFormat="1" x14ac:dyDescent="0.25">
      <c r="A3171"/>
      <c r="B3171"/>
      <c r="C3171"/>
      <c r="D3171"/>
      <c r="E3171"/>
      <c r="F3171"/>
      <c r="G3171" s="1"/>
      <c r="H3171" s="1"/>
      <c r="I3171" s="1"/>
      <c r="J3171" s="1"/>
      <c r="K3171" s="1"/>
      <c r="L3171" s="1"/>
      <c r="M3171" s="1"/>
      <c r="N3171" s="1"/>
    </row>
    <row r="3177" spans="1:14" s="14" customFormat="1" x14ac:dyDescent="0.25">
      <c r="A3177"/>
      <c r="B3177"/>
      <c r="C3177"/>
      <c r="D3177"/>
      <c r="E3177"/>
      <c r="F3177"/>
      <c r="G3177" s="1"/>
      <c r="H3177" s="1"/>
      <c r="I3177" s="1"/>
      <c r="J3177" s="1"/>
      <c r="K3177" s="1"/>
      <c r="L3177" s="1"/>
      <c r="M3177" s="1"/>
      <c r="N3177" s="1"/>
    </row>
    <row r="3201" spans="1:14" s="14" customFormat="1" x14ac:dyDescent="0.25">
      <c r="A3201"/>
      <c r="B3201"/>
      <c r="C3201"/>
      <c r="D3201"/>
      <c r="E3201"/>
      <c r="F3201"/>
      <c r="G3201" s="1"/>
      <c r="H3201" s="1"/>
      <c r="I3201" s="1"/>
      <c r="J3201" s="1"/>
      <c r="K3201" s="1"/>
      <c r="L3201" s="1"/>
      <c r="M3201" s="1"/>
      <c r="N3201" s="1"/>
    </row>
    <row r="3281" spans="1:14" s="14" customFormat="1" x14ac:dyDescent="0.25">
      <c r="A3281"/>
      <c r="B3281"/>
      <c r="C3281"/>
      <c r="D3281"/>
      <c r="E3281"/>
      <c r="F3281"/>
      <c r="G3281" s="1"/>
      <c r="H3281" s="1"/>
      <c r="I3281" s="1"/>
      <c r="J3281" s="1"/>
      <c r="K3281" s="1"/>
      <c r="L3281" s="1"/>
      <c r="M3281" s="1"/>
      <c r="N3281" s="1"/>
    </row>
    <row r="3328" spans="1:14" s="14" customFormat="1" x14ac:dyDescent="0.25">
      <c r="A3328"/>
      <c r="B3328"/>
      <c r="C3328"/>
      <c r="D3328"/>
      <c r="E3328"/>
      <c r="F3328"/>
      <c r="G3328" s="1"/>
      <c r="H3328" s="1"/>
      <c r="I3328" s="1"/>
      <c r="J3328" s="1"/>
      <c r="K3328" s="1"/>
      <c r="L3328" s="1"/>
      <c r="M3328" s="1"/>
      <c r="N3328" s="1"/>
    </row>
    <row r="3341" spans="1:14" s="14" customFormat="1" x14ac:dyDescent="0.25">
      <c r="A3341"/>
      <c r="B3341"/>
      <c r="C3341"/>
      <c r="D3341"/>
      <c r="E3341"/>
      <c r="F3341"/>
      <c r="G3341" s="1"/>
      <c r="H3341" s="1"/>
      <c r="I3341" s="1"/>
      <c r="J3341" s="1"/>
      <c r="K3341" s="1"/>
      <c r="L3341" s="1"/>
      <c r="M3341" s="1"/>
      <c r="N3341" s="1"/>
    </row>
    <row r="3348" spans="1:14" s="14" customFormat="1" x14ac:dyDescent="0.25">
      <c r="A3348"/>
      <c r="B3348"/>
      <c r="C3348"/>
      <c r="D3348"/>
      <c r="E3348"/>
      <c r="F3348"/>
      <c r="G3348" s="1"/>
      <c r="H3348" s="1"/>
      <c r="I3348" s="1"/>
      <c r="J3348" s="1"/>
      <c r="K3348" s="1"/>
      <c r="L3348" s="1"/>
      <c r="M3348" s="1"/>
      <c r="N3348" s="1"/>
    </row>
    <row r="3357" spans="1:14" s="14" customFormat="1" x14ac:dyDescent="0.25">
      <c r="A3357"/>
      <c r="B3357"/>
      <c r="C3357"/>
      <c r="D3357"/>
      <c r="E3357"/>
      <c r="F3357"/>
      <c r="G3357" s="1"/>
      <c r="H3357" s="1"/>
      <c r="I3357" s="1"/>
      <c r="J3357" s="1"/>
      <c r="K3357" s="1"/>
      <c r="L3357" s="1"/>
      <c r="M3357" s="1"/>
      <c r="N3357" s="1"/>
    </row>
    <row r="3490" spans="1:14" s="14" customFormat="1" x14ac:dyDescent="0.25">
      <c r="A3490"/>
      <c r="B3490"/>
      <c r="C3490"/>
      <c r="D3490"/>
      <c r="E3490"/>
      <c r="F3490"/>
      <c r="G3490" s="1"/>
      <c r="H3490" s="1"/>
      <c r="I3490" s="1"/>
      <c r="J3490" s="1"/>
      <c r="K3490" s="1"/>
      <c r="L3490" s="1"/>
      <c r="M3490" s="1"/>
      <c r="N3490" s="1"/>
    </row>
    <row r="3496" spans="1:14" s="14" customFormat="1" x14ac:dyDescent="0.25">
      <c r="A3496"/>
      <c r="B3496"/>
      <c r="C3496"/>
      <c r="D3496"/>
      <c r="E3496"/>
      <c r="F3496"/>
      <c r="G3496" s="1"/>
      <c r="H3496" s="1"/>
      <c r="I3496" s="1"/>
      <c r="J3496" s="1"/>
      <c r="K3496" s="1"/>
      <c r="L3496" s="1"/>
      <c r="M3496" s="1"/>
      <c r="N3496" s="1"/>
    </row>
    <row r="3531" spans="1:14" s="11" customFormat="1" ht="15.75" x14ac:dyDescent="0.25">
      <c r="A3531"/>
      <c r="B3531"/>
      <c r="C3531"/>
      <c r="D3531"/>
      <c r="E3531"/>
      <c r="F3531"/>
      <c r="G3531" s="1"/>
      <c r="H3531" s="10"/>
      <c r="I3531" s="10"/>
      <c r="J3531" s="10"/>
      <c r="K3531" s="10"/>
      <c r="L3531" s="10"/>
      <c r="M3531" s="10"/>
      <c r="N3531" s="10"/>
    </row>
    <row r="3532" spans="1:14" s="18" customFormat="1" x14ac:dyDescent="0.25">
      <c r="A3532"/>
      <c r="B3532"/>
      <c r="C3532"/>
      <c r="D3532"/>
      <c r="E3532"/>
      <c r="F3532"/>
      <c r="G3532" s="1"/>
      <c r="H3532" s="17"/>
      <c r="I3532" s="17"/>
      <c r="J3532" s="17"/>
      <c r="K3532" s="17"/>
      <c r="L3532" s="17"/>
      <c r="M3532" s="17"/>
      <c r="N3532" s="17"/>
    </row>
    <row r="3654" spans="1:14" s="14" customFormat="1" x14ac:dyDescent="0.25">
      <c r="A3654"/>
      <c r="B3654"/>
      <c r="C3654"/>
      <c r="D3654"/>
      <c r="E3654"/>
      <c r="F3654"/>
      <c r="G3654" s="1"/>
      <c r="H3654" s="1"/>
      <c r="I3654" s="1"/>
      <c r="J3654" s="1"/>
      <c r="K3654" s="1"/>
      <c r="L3654" s="1"/>
      <c r="M3654" s="1"/>
      <c r="N3654" s="1"/>
    </row>
    <row r="3709" spans="1:14" s="11" customFormat="1" ht="15.75" x14ac:dyDescent="0.25">
      <c r="A3709"/>
      <c r="B3709"/>
      <c r="C3709"/>
      <c r="D3709"/>
      <c r="E3709"/>
      <c r="F3709"/>
      <c r="G3709" s="1"/>
      <c r="H3709" s="10"/>
      <c r="I3709" s="10"/>
      <c r="J3709" s="10"/>
      <c r="K3709" s="10"/>
      <c r="L3709" s="10"/>
      <c r="M3709" s="10"/>
      <c r="N3709" s="10"/>
    </row>
    <row r="3710" spans="1:14" s="14" customFormat="1" x14ac:dyDescent="0.25">
      <c r="A3710"/>
      <c r="B3710"/>
      <c r="C3710"/>
      <c r="D3710"/>
      <c r="E3710"/>
      <c r="F3710"/>
      <c r="G3710" s="1"/>
      <c r="H3710" s="1"/>
      <c r="I3710" s="1"/>
      <c r="J3710" s="1"/>
      <c r="K3710" s="1"/>
      <c r="L3710" s="1"/>
      <c r="M3710" s="1"/>
      <c r="N3710" s="1"/>
    </row>
    <row r="3735" spans="1:14" s="14" customFormat="1" x14ac:dyDescent="0.25">
      <c r="A3735"/>
      <c r="B3735"/>
      <c r="C3735"/>
      <c r="D3735"/>
      <c r="E3735"/>
      <c r="F3735"/>
      <c r="G3735" s="1"/>
      <c r="H3735" s="1"/>
      <c r="I3735" s="1"/>
      <c r="J3735" s="1"/>
      <c r="K3735" s="1"/>
      <c r="L3735" s="1"/>
      <c r="M3735" s="1"/>
      <c r="N3735" s="1"/>
    </row>
    <row r="3741" spans="1:14" s="11" customFormat="1" ht="15.75" x14ac:dyDescent="0.25">
      <c r="A3741"/>
      <c r="B3741"/>
      <c r="C3741"/>
      <c r="D3741"/>
      <c r="E3741"/>
      <c r="F3741"/>
      <c r="G3741" s="1"/>
      <c r="H3741" s="10"/>
      <c r="I3741" s="10"/>
      <c r="J3741" s="10"/>
      <c r="K3741" s="10"/>
      <c r="L3741" s="10"/>
      <c r="M3741" s="10"/>
      <c r="N3741" s="10"/>
    </row>
    <row r="3742" spans="1:14" s="14" customFormat="1" x14ac:dyDescent="0.25">
      <c r="A3742"/>
      <c r="B3742"/>
      <c r="C3742"/>
      <c r="D3742"/>
      <c r="E3742"/>
      <c r="F3742"/>
      <c r="G3742" s="1"/>
      <c r="H3742" s="1"/>
      <c r="I3742" s="1"/>
      <c r="J3742" s="1"/>
      <c r="K3742" s="1"/>
      <c r="L3742" s="1"/>
      <c r="M3742" s="1"/>
      <c r="N3742" s="1"/>
    </row>
    <row r="3752" spans="1:14" s="14" customFormat="1" x14ac:dyDescent="0.25">
      <c r="A3752"/>
      <c r="B3752"/>
      <c r="C3752"/>
      <c r="D3752"/>
      <c r="E3752"/>
      <c r="F3752"/>
      <c r="G3752" s="1"/>
      <c r="H3752" s="1"/>
      <c r="I3752" s="1"/>
      <c r="J3752" s="1"/>
      <c r="K3752" s="1"/>
      <c r="L3752" s="1"/>
      <c r="M3752" s="1"/>
      <c r="N3752" s="1"/>
    </row>
    <row r="3848" spans="1:14" s="14" customFormat="1" x14ac:dyDescent="0.25">
      <c r="A3848"/>
      <c r="B3848"/>
      <c r="C3848"/>
      <c r="D3848"/>
      <c r="E3848"/>
      <c r="F3848"/>
      <c r="G3848" s="1"/>
      <c r="H3848" s="1"/>
      <c r="I3848" s="1"/>
      <c r="J3848" s="1"/>
      <c r="K3848" s="1"/>
      <c r="L3848" s="1"/>
      <c r="M3848" s="1"/>
      <c r="N3848" s="1"/>
    </row>
    <row r="3854" spans="1:14" s="11" customFormat="1" ht="15.75" x14ac:dyDescent="0.25">
      <c r="A3854"/>
      <c r="B3854"/>
      <c r="C3854"/>
      <c r="D3854"/>
      <c r="E3854"/>
      <c r="F3854"/>
      <c r="G3854" s="1"/>
      <c r="H3854" s="10"/>
      <c r="I3854" s="10"/>
      <c r="J3854" s="10"/>
      <c r="K3854" s="10"/>
      <c r="L3854" s="10"/>
      <c r="M3854" s="10"/>
      <c r="N3854" s="10"/>
    </row>
    <row r="3855" spans="1:14" s="14" customFormat="1" x14ac:dyDescent="0.25">
      <c r="A3855"/>
      <c r="B3855"/>
      <c r="C3855"/>
      <c r="D3855"/>
      <c r="E3855"/>
      <c r="F3855"/>
      <c r="G3855" s="1"/>
      <c r="H3855" s="1"/>
      <c r="I3855" s="1"/>
      <c r="J3855" s="1"/>
      <c r="K3855" s="1"/>
      <c r="L3855" s="1"/>
      <c r="M3855" s="1"/>
      <c r="N3855" s="1"/>
    </row>
    <row r="3863" spans="1:14" s="14" customFormat="1" x14ac:dyDescent="0.25">
      <c r="A3863"/>
      <c r="B3863"/>
      <c r="C3863"/>
      <c r="D3863"/>
      <c r="E3863"/>
      <c r="F3863"/>
      <c r="G3863" s="1"/>
      <c r="H3863" s="1"/>
      <c r="I3863" s="1"/>
      <c r="J3863" s="1"/>
      <c r="K3863" s="1"/>
      <c r="L3863" s="1"/>
      <c r="M3863" s="1"/>
      <c r="N3863" s="1"/>
    </row>
    <row r="3874" spans="1:14" s="8" customFormat="1" ht="18.75" x14ac:dyDescent="0.3">
      <c r="A3874"/>
      <c r="B3874"/>
      <c r="C3874"/>
      <c r="D3874"/>
      <c r="E3874"/>
      <c r="F3874"/>
      <c r="G3874" s="1"/>
      <c r="H3874" s="7"/>
      <c r="I3874" s="7"/>
      <c r="J3874" s="7"/>
      <c r="K3874" s="7"/>
      <c r="L3874" s="7"/>
      <c r="M3874" s="7"/>
      <c r="N3874" s="7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FFFF00"/>
  </sheetPr>
  <dimension ref="A1:N4057"/>
  <sheetViews>
    <sheetView showGridLines="0" zoomScale="80" zoomScaleNormal="80" zoomScaleSheetLayoutView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L24" sqref="L24"/>
    </sheetView>
  </sheetViews>
  <sheetFormatPr defaultRowHeight="15" x14ac:dyDescent="0.25"/>
  <cols>
    <col min="1" max="1" width="69.4257812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9" t="s">
        <v>0</v>
      </c>
      <c r="B1" t="s" vm="4">
        <v>1</v>
      </c>
    </row>
    <row r="2" spans="1:14" x14ac:dyDescent="0.25">
      <c r="A2" s="19" t="s">
        <v>2</v>
      </c>
      <c r="B2" t="s" vm="12">
        <v>74</v>
      </c>
    </row>
    <row r="3" spans="1:14" x14ac:dyDescent="0.25">
      <c r="A3" s="19" t="s">
        <v>3</v>
      </c>
      <c r="B3" t="s" vm="7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20" t="s">
        <v>7</v>
      </c>
      <c r="G5" s="1"/>
      <c r="H5" s="1"/>
      <c r="I5" s="1"/>
      <c r="J5" s="1"/>
      <c r="K5" s="1"/>
      <c r="L5" s="1"/>
      <c r="M5" s="1"/>
      <c r="N5" s="3"/>
    </row>
    <row r="6" spans="1:14" s="4" customFormat="1" x14ac:dyDescent="0.25">
      <c r="B6" s="4" t="s">
        <v>38</v>
      </c>
      <c r="G6" s="23"/>
      <c r="H6" s="23"/>
      <c r="I6" s="23"/>
      <c r="J6" s="1"/>
      <c r="K6" s="1"/>
      <c r="L6" s="1"/>
      <c r="M6" s="1"/>
      <c r="N6" s="3"/>
    </row>
    <row r="7" spans="1:14" s="4" customFormat="1" ht="45" x14ac:dyDescent="0.25">
      <c r="A7" s="20" t="s">
        <v>8</v>
      </c>
      <c r="B7" t="s">
        <v>6</v>
      </c>
      <c r="C7" t="s">
        <v>25</v>
      </c>
      <c r="D7" t="s">
        <v>26</v>
      </c>
      <c r="E7" t="s">
        <v>27</v>
      </c>
      <c r="F7" t="s">
        <v>28</v>
      </c>
      <c r="G7" s="24" t="s">
        <v>71</v>
      </c>
      <c r="H7" s="24" t="s">
        <v>72</v>
      </c>
      <c r="I7" s="24" t="s">
        <v>73</v>
      </c>
      <c r="J7" s="1"/>
      <c r="K7" s="1"/>
      <c r="L7" s="1"/>
      <c r="M7" s="1"/>
      <c r="N7" s="3"/>
    </row>
    <row r="8" spans="1:14" s="8" customFormat="1" ht="18.75" x14ac:dyDescent="0.3">
      <c r="A8" s="5" t="s">
        <v>37</v>
      </c>
      <c r="B8" s="6">
        <v>322255320</v>
      </c>
      <c r="C8" s="6">
        <v>350755320</v>
      </c>
      <c r="D8" s="6">
        <v>315957484</v>
      </c>
      <c r="E8" s="6">
        <v>229191616</v>
      </c>
      <c r="F8" s="6">
        <v>34797836</v>
      </c>
      <c r="G8" s="25">
        <f t="shared" ref="G8:H10" si="0">G9</f>
        <v>347200000</v>
      </c>
      <c r="H8" s="25">
        <f t="shared" si="0"/>
        <v>0</v>
      </c>
      <c r="I8" s="26">
        <f>G8+H8</f>
        <v>347200000</v>
      </c>
      <c r="J8" s="7"/>
      <c r="K8" s="7"/>
      <c r="L8" s="7"/>
      <c r="M8" s="7"/>
      <c r="N8" s="7"/>
    </row>
    <row r="9" spans="1:14" s="11" customFormat="1" ht="18.75" x14ac:dyDescent="0.3">
      <c r="A9" s="22" t="s">
        <v>9</v>
      </c>
      <c r="B9" s="21">
        <v>322255320</v>
      </c>
      <c r="C9" s="21">
        <v>350755320</v>
      </c>
      <c r="D9" s="21">
        <v>315957484</v>
      </c>
      <c r="E9" s="21">
        <v>229191616</v>
      </c>
      <c r="F9" s="21">
        <v>34797836</v>
      </c>
      <c r="G9" s="27">
        <f t="shared" si="0"/>
        <v>347200000</v>
      </c>
      <c r="H9" s="27">
        <f t="shared" si="0"/>
        <v>0</v>
      </c>
      <c r="I9" s="28">
        <f t="shared" ref="I9:I16" si="1">G9+H9</f>
        <v>347200000</v>
      </c>
      <c r="J9" s="10"/>
      <c r="K9" s="10"/>
      <c r="L9" s="10"/>
      <c r="M9" s="10"/>
      <c r="N9" s="10"/>
    </row>
    <row r="10" spans="1:14" s="14" customFormat="1" ht="18.75" x14ac:dyDescent="0.3">
      <c r="A10" s="9" t="s">
        <v>14</v>
      </c>
      <c r="B10" s="13">
        <v>322255320</v>
      </c>
      <c r="C10" s="13">
        <v>350755320</v>
      </c>
      <c r="D10" s="13">
        <v>315957484</v>
      </c>
      <c r="E10" s="13">
        <v>229191616</v>
      </c>
      <c r="F10" s="13">
        <v>34797836</v>
      </c>
      <c r="G10" s="29">
        <f t="shared" si="0"/>
        <v>347200000</v>
      </c>
      <c r="H10" s="29">
        <f t="shared" si="0"/>
        <v>0</v>
      </c>
      <c r="I10" s="30">
        <f t="shared" si="1"/>
        <v>347200000</v>
      </c>
      <c r="J10" s="1"/>
      <c r="K10" s="1"/>
      <c r="L10" s="1"/>
      <c r="M10" s="1"/>
      <c r="N10" s="1"/>
    </row>
    <row r="11" spans="1:14" ht="18.75" x14ac:dyDescent="0.3">
      <c r="A11" s="12" t="s">
        <v>10</v>
      </c>
      <c r="B11" s="13">
        <v>322255320</v>
      </c>
      <c r="C11" s="13">
        <v>350755320</v>
      </c>
      <c r="D11" s="13">
        <v>315957484</v>
      </c>
      <c r="E11" s="13">
        <v>229191616</v>
      </c>
      <c r="F11" s="13">
        <v>34797836</v>
      </c>
      <c r="G11" s="25">
        <f>SUM(G12:G15)</f>
        <v>347200000</v>
      </c>
      <c r="H11" s="25">
        <f>SUM(H12:H15)</f>
        <v>0</v>
      </c>
      <c r="I11" s="26">
        <f t="shared" si="1"/>
        <v>347200000</v>
      </c>
    </row>
    <row r="12" spans="1:14" ht="18.75" x14ac:dyDescent="0.3">
      <c r="A12" s="15" t="s">
        <v>45</v>
      </c>
      <c r="B12" s="13">
        <v>5214300</v>
      </c>
      <c r="C12" s="13">
        <v>5214300</v>
      </c>
      <c r="D12" s="13">
        <v>0</v>
      </c>
      <c r="E12" s="13">
        <v>0</v>
      </c>
      <c r="F12" s="13">
        <v>5214300</v>
      </c>
      <c r="G12" s="39">
        <v>2200000</v>
      </c>
      <c r="H12" s="25"/>
      <c r="I12" s="26">
        <f t="shared" si="1"/>
        <v>2200000</v>
      </c>
    </row>
    <row r="13" spans="1:14" ht="18.75" x14ac:dyDescent="0.3">
      <c r="A13" s="15" t="s">
        <v>64</v>
      </c>
      <c r="B13" s="13">
        <v>93612596</v>
      </c>
      <c r="C13" s="13">
        <v>92112596</v>
      </c>
      <c r="D13" s="13">
        <v>86985250</v>
      </c>
      <c r="E13" s="13">
        <v>49255329</v>
      </c>
      <c r="F13" s="13">
        <v>5127346</v>
      </c>
      <c r="G13" s="39">
        <v>92000000</v>
      </c>
      <c r="H13" s="25"/>
      <c r="I13" s="26">
        <f t="shared" si="1"/>
        <v>92000000</v>
      </c>
    </row>
    <row r="14" spans="1:14" ht="18.75" x14ac:dyDescent="0.3">
      <c r="A14" s="15" t="s">
        <v>15</v>
      </c>
      <c r="B14" s="13">
        <v>9000000</v>
      </c>
      <c r="C14" s="13">
        <v>9000000</v>
      </c>
      <c r="D14" s="13">
        <v>5406390</v>
      </c>
      <c r="E14" s="13">
        <v>1722120</v>
      </c>
      <c r="F14" s="13">
        <v>3593610</v>
      </c>
      <c r="G14" s="39">
        <v>9000000</v>
      </c>
      <c r="H14" s="25"/>
      <c r="I14" s="26">
        <f t="shared" si="1"/>
        <v>9000000</v>
      </c>
    </row>
    <row r="15" spans="1:14" ht="18.75" x14ac:dyDescent="0.3">
      <c r="A15" s="15" t="s">
        <v>24</v>
      </c>
      <c r="B15" s="13">
        <v>214428424</v>
      </c>
      <c r="C15" s="13">
        <v>244428424</v>
      </c>
      <c r="D15" s="13">
        <v>223565844</v>
      </c>
      <c r="E15" s="13">
        <v>178214167</v>
      </c>
      <c r="F15" s="13">
        <v>20862580</v>
      </c>
      <c r="G15" s="39">
        <v>244000000</v>
      </c>
      <c r="H15" s="38"/>
      <c r="I15" s="26">
        <f t="shared" si="1"/>
        <v>244000000</v>
      </c>
    </row>
    <row r="16" spans="1:14" ht="18.75" x14ac:dyDescent="0.3">
      <c r="A16" s="5" t="s">
        <v>11</v>
      </c>
      <c r="B16" s="6">
        <v>322255320</v>
      </c>
      <c r="C16" s="6">
        <v>350755320</v>
      </c>
      <c r="D16" s="6">
        <v>315957484</v>
      </c>
      <c r="E16" s="6">
        <v>229191616</v>
      </c>
      <c r="F16" s="6">
        <v>34797836</v>
      </c>
      <c r="G16" s="25">
        <f>SUM(G12:G15)</f>
        <v>347200000</v>
      </c>
      <c r="H16" s="25"/>
      <c r="I16" s="26">
        <f t="shared" si="1"/>
        <v>347200000</v>
      </c>
    </row>
    <row r="24" spans="1:14" s="14" customFormat="1" x14ac:dyDescent="0.25">
      <c r="A24"/>
      <c r="B24"/>
      <c r="C24"/>
      <c r="D24"/>
      <c r="E24"/>
      <c r="F24"/>
      <c r="G24" s="1"/>
      <c r="H24" s="1"/>
      <c r="I24" s="1"/>
      <c r="J24" s="1"/>
      <c r="K24" s="1"/>
      <c r="L24" s="1"/>
      <c r="M24" s="1"/>
      <c r="N24" s="1"/>
    </row>
    <row r="31" spans="1:14" x14ac:dyDescent="0.25">
      <c r="G31" s="31"/>
    </row>
    <row r="65" spans="1:14" s="14" customFormat="1" x14ac:dyDescent="0.25">
      <c r="A65"/>
      <c r="B65"/>
      <c r="C65"/>
      <c r="D65"/>
      <c r="E65"/>
      <c r="F65"/>
      <c r="G65" s="1"/>
      <c r="H65" s="1"/>
      <c r="I65" s="1"/>
      <c r="J65" s="1"/>
      <c r="K65" s="1"/>
      <c r="L65" s="1"/>
      <c r="M65" s="1"/>
      <c r="N65" s="1"/>
    </row>
    <row r="89" spans="7:7" x14ac:dyDescent="0.25">
      <c r="G89" s="31"/>
    </row>
    <row r="101" spans="1:14" s="14" customFormat="1" x14ac:dyDescent="0.25">
      <c r="A101"/>
      <c r="B101"/>
      <c r="C101"/>
      <c r="D101"/>
      <c r="E101"/>
      <c r="F101"/>
      <c r="G101" s="1"/>
      <c r="H101" s="1"/>
      <c r="I101" s="1"/>
      <c r="J101" s="1"/>
      <c r="K101" s="1"/>
      <c r="L101" s="1"/>
      <c r="M101" s="1"/>
      <c r="N101" s="1"/>
    </row>
    <row r="171" spans="7:7" x14ac:dyDescent="0.25">
      <c r="G171" s="31"/>
    </row>
    <row r="234" spans="7:7" x14ac:dyDescent="0.25">
      <c r="G234" s="31"/>
    </row>
    <row r="294" spans="7:7" x14ac:dyDescent="0.25">
      <c r="G294" s="31"/>
    </row>
    <row r="308" spans="7:7" x14ac:dyDescent="0.25">
      <c r="G308" s="31"/>
    </row>
    <row r="440" spans="7:7" x14ac:dyDescent="0.25">
      <c r="G440" s="31"/>
    </row>
    <row r="459" spans="7:7" x14ac:dyDescent="0.25">
      <c r="G459" s="31"/>
    </row>
    <row r="558" spans="1:14" s="14" customFormat="1" x14ac:dyDescent="0.25">
      <c r="A558"/>
      <c r="B558"/>
      <c r="C558"/>
      <c r="D558"/>
      <c r="E558"/>
      <c r="F558"/>
      <c r="G558" s="1"/>
      <c r="H558" s="1"/>
      <c r="I558" s="1"/>
      <c r="J558" s="1"/>
      <c r="K558" s="1"/>
      <c r="L558" s="1"/>
      <c r="M558" s="1"/>
      <c r="N558" s="1"/>
    </row>
    <row r="669" spans="1:14" s="14" customFormat="1" x14ac:dyDescent="0.25">
      <c r="A669"/>
      <c r="B669"/>
      <c r="C669"/>
      <c r="D669"/>
      <c r="E669"/>
      <c r="F669"/>
      <c r="G669" s="1"/>
      <c r="H669" s="1"/>
      <c r="I669" s="1"/>
      <c r="J669" s="1"/>
      <c r="K669" s="1"/>
      <c r="L669" s="1"/>
      <c r="M669" s="1"/>
      <c r="N669" s="1"/>
    </row>
    <row r="714" spans="1:14" s="14" customFormat="1" x14ac:dyDescent="0.25">
      <c r="A714"/>
      <c r="B714"/>
      <c r="C714"/>
      <c r="D714"/>
      <c r="E714"/>
      <c r="F714"/>
      <c r="G714" s="1"/>
      <c r="H714" s="1"/>
      <c r="I714" s="1"/>
      <c r="J714" s="1"/>
      <c r="K714" s="1"/>
      <c r="L714" s="1"/>
      <c r="M714" s="1"/>
      <c r="N714" s="1"/>
    </row>
    <row r="747" spans="1:9" s="16" customFormat="1" x14ac:dyDescent="0.25">
      <c r="A747"/>
      <c r="B747"/>
      <c r="C747"/>
      <c r="D747"/>
      <c r="E747"/>
      <c r="F747"/>
      <c r="G747" s="1"/>
      <c r="H747" s="1"/>
      <c r="I747" s="1"/>
    </row>
    <row r="748" spans="1:9" s="14" customFormat="1" x14ac:dyDescent="0.25">
      <c r="A748"/>
      <c r="B748"/>
      <c r="C748"/>
      <c r="D748"/>
      <c r="E748"/>
      <c r="F748"/>
      <c r="G748" s="1"/>
      <c r="H748" s="1"/>
      <c r="I748" s="1"/>
    </row>
    <row r="785" spans="1:9" s="14" customFormat="1" x14ac:dyDescent="0.25">
      <c r="A785"/>
      <c r="B785"/>
      <c r="C785"/>
      <c r="D785"/>
      <c r="E785"/>
      <c r="F785"/>
      <c r="G785" s="1"/>
      <c r="H785" s="1"/>
      <c r="I785" s="1"/>
    </row>
    <row r="818" spans="8:9" ht="15.75" x14ac:dyDescent="0.25">
      <c r="H818" s="10"/>
      <c r="I818" s="10"/>
    </row>
    <row r="877" spans="1:14" s="14" customFormat="1" x14ac:dyDescent="0.25">
      <c r="A877"/>
      <c r="B877"/>
      <c r="C877"/>
      <c r="D877"/>
      <c r="E877"/>
      <c r="F877"/>
      <c r="G877" s="1"/>
      <c r="H877" s="1"/>
      <c r="I877" s="1"/>
      <c r="J877" s="1"/>
      <c r="K877" s="1"/>
      <c r="L877" s="1"/>
      <c r="M877" s="1"/>
      <c r="N877" s="1"/>
    </row>
    <row r="924" spans="1:9" s="14" customFormat="1" x14ac:dyDescent="0.25">
      <c r="A924"/>
      <c r="B924"/>
      <c r="C924"/>
      <c r="D924"/>
      <c r="E924"/>
      <c r="F924"/>
      <c r="G924" s="1"/>
      <c r="H924" s="1"/>
      <c r="I924" s="1"/>
    </row>
    <row r="963" spans="1:14" s="14" customFormat="1" x14ac:dyDescent="0.25">
      <c r="A963"/>
      <c r="B963"/>
      <c r="C963"/>
      <c r="D963"/>
      <c r="E963"/>
      <c r="F963"/>
      <c r="G963" s="1"/>
      <c r="H963" s="1"/>
      <c r="I963" s="1"/>
      <c r="J963" s="1"/>
      <c r="K963" s="1"/>
      <c r="L963" s="1"/>
      <c r="M963" s="1"/>
      <c r="N963" s="1"/>
    </row>
    <row r="974" spans="1:14" ht="15.75" x14ac:dyDescent="0.25">
      <c r="H974" s="10"/>
      <c r="I974" s="10"/>
    </row>
    <row r="1017" spans="1:14" s="11" customFormat="1" ht="15.75" x14ac:dyDescent="0.25">
      <c r="A1017"/>
      <c r="B1017"/>
      <c r="C1017"/>
      <c r="D1017"/>
      <c r="E1017"/>
      <c r="F1017"/>
      <c r="G1017" s="1"/>
      <c r="H1017" s="1"/>
      <c r="I1017" s="1"/>
      <c r="J1017" s="10"/>
      <c r="K1017" s="10"/>
      <c r="L1017" s="10"/>
      <c r="M1017" s="10"/>
      <c r="N1017" s="10"/>
    </row>
    <row r="1018" spans="1:14" s="14" customFormat="1" x14ac:dyDescent="0.25">
      <c r="A1018"/>
      <c r="B1018"/>
      <c r="C1018"/>
      <c r="D1018"/>
      <c r="E1018"/>
      <c r="F1018"/>
      <c r="G1018" s="1"/>
      <c r="H1018" s="1"/>
      <c r="I1018" s="1"/>
      <c r="J1018" s="1"/>
      <c r="K1018" s="1"/>
      <c r="L1018" s="1"/>
      <c r="M1018" s="1"/>
      <c r="N1018" s="1"/>
    </row>
    <row r="1092" spans="1:14" s="14" customFormat="1" x14ac:dyDescent="0.25">
      <c r="A1092"/>
      <c r="B1092"/>
      <c r="C1092"/>
      <c r="D1092"/>
      <c r="E1092"/>
      <c r="F1092"/>
      <c r="G1092" s="1"/>
      <c r="H1092" s="1"/>
      <c r="I1092" s="1"/>
      <c r="J1092" s="1"/>
      <c r="K1092" s="1"/>
      <c r="L1092" s="1"/>
      <c r="M1092" s="1"/>
      <c r="N1092" s="1"/>
    </row>
    <row r="1150" spans="1:14" s="14" customFormat="1" x14ac:dyDescent="0.25">
      <c r="A1150"/>
      <c r="B1150"/>
      <c r="C1150"/>
      <c r="D1150"/>
      <c r="E1150"/>
      <c r="F1150"/>
      <c r="G1150" s="1"/>
      <c r="H1150" s="1"/>
      <c r="I1150" s="1"/>
      <c r="J1150" s="1"/>
      <c r="K1150" s="1"/>
      <c r="L1150" s="1"/>
      <c r="M1150" s="1"/>
      <c r="N1150" s="1"/>
    </row>
    <row r="1173" spans="1:14" s="11" customFormat="1" ht="15.75" x14ac:dyDescent="0.25">
      <c r="A1173"/>
      <c r="B1173"/>
      <c r="C1173"/>
      <c r="D1173"/>
      <c r="E1173"/>
      <c r="F1173"/>
      <c r="G1173" s="1"/>
      <c r="H1173" s="1"/>
      <c r="I1173" s="1"/>
      <c r="J1173" s="10"/>
      <c r="K1173" s="10"/>
      <c r="L1173" s="10"/>
      <c r="M1173" s="10"/>
      <c r="N1173" s="10"/>
    </row>
    <row r="1174" spans="1:14" s="14" customFormat="1" x14ac:dyDescent="0.25">
      <c r="A1174"/>
      <c r="B1174"/>
      <c r="C1174"/>
      <c r="D1174"/>
      <c r="E1174"/>
      <c r="F1174"/>
      <c r="G1174" s="1"/>
      <c r="H1174" s="1"/>
      <c r="I1174" s="1"/>
      <c r="J1174" s="1"/>
      <c r="K1174" s="1"/>
      <c r="L1174" s="1"/>
      <c r="M1174" s="1"/>
      <c r="N1174" s="1"/>
    </row>
    <row r="1221" spans="1:9" s="14" customFormat="1" x14ac:dyDescent="0.25">
      <c r="A1221"/>
      <c r="B1221"/>
      <c r="C1221"/>
      <c r="D1221"/>
      <c r="E1221"/>
      <c r="F1221"/>
      <c r="G1221" s="1"/>
      <c r="H1221" s="1"/>
      <c r="I1221" s="1"/>
    </row>
    <row r="1356" spans="1:14" s="14" customFormat="1" x14ac:dyDescent="0.25">
      <c r="A1356"/>
      <c r="B1356"/>
      <c r="C1356"/>
      <c r="D1356"/>
      <c r="E1356"/>
      <c r="F1356"/>
      <c r="G1356" s="1"/>
      <c r="H1356" s="1"/>
      <c r="I1356" s="1"/>
      <c r="J1356" s="1"/>
      <c r="K1356" s="1"/>
      <c r="L1356" s="1"/>
      <c r="M1356" s="1"/>
      <c r="N1356" s="1"/>
    </row>
    <row r="1366" spans="1:14" s="14" customFormat="1" x14ac:dyDescent="0.25">
      <c r="A1366"/>
      <c r="B1366"/>
      <c r="C1366"/>
      <c r="D1366"/>
      <c r="E1366"/>
      <c r="F1366"/>
      <c r="G1366" s="1"/>
      <c r="H1366" s="1"/>
      <c r="I1366" s="1"/>
      <c r="J1366" s="1"/>
      <c r="K1366" s="1"/>
      <c r="L1366" s="1"/>
      <c r="M1366" s="1"/>
      <c r="N1366" s="1"/>
    </row>
    <row r="1380" spans="1:14" s="14" customFormat="1" x14ac:dyDescent="0.25">
      <c r="A1380"/>
      <c r="B1380"/>
      <c r="C1380"/>
      <c r="D1380"/>
      <c r="E1380"/>
      <c r="F1380"/>
      <c r="G1380" s="1"/>
      <c r="H1380" s="1"/>
      <c r="I1380" s="1"/>
      <c r="J1380" s="1"/>
      <c r="K1380" s="1"/>
      <c r="L1380" s="1"/>
      <c r="M1380" s="1"/>
      <c r="N1380" s="1"/>
    </row>
    <row r="1470" spans="1:14" s="14" customFormat="1" x14ac:dyDescent="0.25">
      <c r="A1470"/>
      <c r="B1470"/>
      <c r="C1470"/>
      <c r="D1470"/>
      <c r="E1470"/>
      <c r="F1470"/>
      <c r="G1470" s="1"/>
      <c r="H1470" s="1"/>
      <c r="I1470" s="1"/>
      <c r="J1470" s="1"/>
      <c r="K1470" s="1"/>
      <c r="L1470" s="1"/>
      <c r="M1470" s="1"/>
      <c r="N1470" s="1"/>
    </row>
    <row r="1478" spans="1:14" s="14" customFormat="1" x14ac:dyDescent="0.25">
      <c r="A1478"/>
      <c r="B1478"/>
      <c r="C1478"/>
      <c r="D1478"/>
      <c r="E1478"/>
      <c r="F1478"/>
      <c r="G1478" s="1"/>
      <c r="H1478" s="1"/>
      <c r="I1478" s="1"/>
      <c r="J1478" s="1"/>
      <c r="K1478" s="1"/>
      <c r="L1478" s="1"/>
      <c r="M1478" s="1"/>
      <c r="N1478" s="1"/>
    </row>
    <row r="1492" spans="1:14" s="14" customFormat="1" x14ac:dyDescent="0.25">
      <c r="A1492"/>
      <c r="B1492"/>
      <c r="C1492"/>
      <c r="D1492"/>
      <c r="E1492"/>
      <c r="F1492"/>
      <c r="G1492" s="1"/>
      <c r="H1492" s="1"/>
      <c r="I1492" s="1"/>
      <c r="J1492" s="1"/>
      <c r="K1492" s="1"/>
      <c r="L1492" s="1"/>
      <c r="M1492" s="1"/>
      <c r="N1492" s="1"/>
    </row>
    <row r="1536" spans="1:9" s="14" customFormat="1" x14ac:dyDescent="0.25">
      <c r="A1536"/>
      <c r="B1536"/>
      <c r="C1536"/>
      <c r="D1536"/>
      <c r="E1536"/>
      <c r="F1536"/>
      <c r="G1536" s="1"/>
      <c r="H1536" s="1"/>
      <c r="I1536" s="1"/>
    </row>
    <row r="1550" spans="1:9" s="14" customFormat="1" x14ac:dyDescent="0.25">
      <c r="A1550"/>
      <c r="B1550"/>
      <c r="C1550"/>
      <c r="D1550"/>
      <c r="E1550"/>
      <c r="F1550"/>
      <c r="G1550" s="1"/>
      <c r="H1550" s="1"/>
      <c r="I1550" s="1"/>
    </row>
    <row r="1717" spans="8:9" ht="15.75" x14ac:dyDescent="0.25">
      <c r="H1717" s="10"/>
      <c r="I1717" s="10"/>
    </row>
    <row r="1870" spans="1:14" s="14" customFormat="1" x14ac:dyDescent="0.25">
      <c r="A1870"/>
      <c r="B1870"/>
      <c r="C1870"/>
      <c r="D1870"/>
      <c r="E1870"/>
      <c r="F1870"/>
      <c r="G1870" s="1"/>
      <c r="H1870" s="1"/>
      <c r="I1870" s="1"/>
      <c r="J1870" s="1"/>
      <c r="K1870" s="1"/>
      <c r="L1870" s="1"/>
      <c r="M1870" s="1"/>
      <c r="N1870" s="1"/>
    </row>
    <row r="1881" spans="1:14" s="14" customFormat="1" x14ac:dyDescent="0.25">
      <c r="A1881"/>
      <c r="B1881"/>
      <c r="C1881"/>
      <c r="D1881"/>
      <c r="E1881"/>
      <c r="F1881"/>
      <c r="G1881" s="1"/>
      <c r="H1881" s="1"/>
      <c r="I1881" s="1"/>
      <c r="J1881" s="1"/>
      <c r="K1881" s="1"/>
      <c r="L1881" s="1"/>
      <c r="M1881" s="1"/>
      <c r="N1881" s="1"/>
    </row>
    <row r="1916" spans="1:14" s="11" customFormat="1" ht="15.75" x14ac:dyDescent="0.25">
      <c r="A1916"/>
      <c r="B1916"/>
      <c r="C1916"/>
      <c r="D1916"/>
      <c r="E1916"/>
      <c r="F1916"/>
      <c r="G1916" s="1"/>
      <c r="H1916" s="1"/>
      <c r="I1916" s="1"/>
      <c r="J1916" s="10"/>
      <c r="K1916" s="10"/>
      <c r="L1916" s="10"/>
      <c r="M1916" s="10"/>
      <c r="N1916" s="10"/>
    </row>
    <row r="1917" spans="1:14" s="14" customFormat="1" x14ac:dyDescent="0.25">
      <c r="A1917"/>
      <c r="B1917"/>
      <c r="C1917"/>
      <c r="D1917"/>
      <c r="E1917"/>
      <c r="F1917"/>
      <c r="G1917" s="1"/>
      <c r="H1917" s="1"/>
      <c r="I1917" s="1"/>
      <c r="J1917" s="1"/>
      <c r="K1917" s="1"/>
      <c r="L1917" s="1"/>
      <c r="M1917" s="1"/>
      <c r="N1917" s="1"/>
    </row>
    <row r="2158" spans="8:9" ht="15.75" x14ac:dyDescent="0.25">
      <c r="H2158" s="10"/>
      <c r="I2158" s="10"/>
    </row>
    <row r="2159" spans="8:9" x14ac:dyDescent="0.25">
      <c r="H2159" s="17"/>
      <c r="I2159" s="17"/>
    </row>
    <row r="2185" spans="1:9" s="16" customFormat="1" x14ac:dyDescent="0.25">
      <c r="A2185"/>
      <c r="B2185"/>
      <c r="C2185"/>
      <c r="D2185"/>
      <c r="E2185"/>
      <c r="F2185"/>
      <c r="G2185" s="1"/>
      <c r="H2185" s="1"/>
      <c r="I2185" s="1"/>
    </row>
    <row r="2186" spans="1:9" s="14" customFormat="1" x14ac:dyDescent="0.25">
      <c r="A2186"/>
      <c r="B2186"/>
      <c r="C2186"/>
      <c r="D2186"/>
      <c r="E2186"/>
      <c r="F2186"/>
      <c r="G2186" s="1"/>
      <c r="H2186" s="1"/>
      <c r="I2186" s="1"/>
    </row>
    <row r="2190" spans="1:9" ht="15.75" x14ac:dyDescent="0.25">
      <c r="H2190" s="10"/>
      <c r="I2190" s="10"/>
    </row>
    <row r="2217" spans="1:14" s="14" customFormat="1" x14ac:dyDescent="0.25">
      <c r="A2217"/>
      <c r="B2217"/>
      <c r="C2217"/>
      <c r="D2217"/>
      <c r="E2217"/>
      <c r="F2217"/>
      <c r="G2217" s="1"/>
      <c r="H2217" s="1"/>
      <c r="I2217" s="1"/>
      <c r="J2217" s="1"/>
      <c r="K2217" s="1"/>
      <c r="L2217" s="1"/>
      <c r="M2217" s="1"/>
      <c r="N2217" s="1"/>
    </row>
    <row r="2245" spans="1:14" s="14" customFormat="1" x14ac:dyDescent="0.25">
      <c r="A2245"/>
      <c r="B2245"/>
      <c r="C2245"/>
      <c r="D2245"/>
      <c r="E2245"/>
      <c r="F2245"/>
      <c r="G2245" s="1"/>
      <c r="H2245" s="1"/>
      <c r="I2245" s="1"/>
      <c r="J2245" s="1"/>
      <c r="K2245" s="1"/>
      <c r="L2245" s="1"/>
      <c r="M2245" s="1"/>
      <c r="N2245" s="1"/>
    </row>
    <row r="2302" spans="1:14" s="14" customFormat="1" x14ac:dyDescent="0.25">
      <c r="A2302"/>
      <c r="B2302"/>
      <c r="C2302"/>
      <c r="D2302"/>
      <c r="E2302"/>
      <c r="F2302"/>
      <c r="G2302" s="1"/>
      <c r="H2302" s="1"/>
      <c r="I2302" s="1"/>
      <c r="J2302" s="1"/>
      <c r="K2302" s="1"/>
      <c r="L2302" s="1"/>
      <c r="M2302" s="1"/>
      <c r="N2302" s="1"/>
    </row>
    <row r="2311" spans="1:14" s="14" customFormat="1" x14ac:dyDescent="0.25">
      <c r="A2311"/>
      <c r="B2311"/>
      <c r="C2311"/>
      <c r="D2311"/>
      <c r="E2311"/>
      <c r="F2311"/>
      <c r="G2311" s="1"/>
      <c r="H2311" s="1"/>
      <c r="I2311" s="1"/>
      <c r="J2311" s="1"/>
      <c r="K2311" s="1"/>
      <c r="L2311" s="1"/>
      <c r="M2311" s="1"/>
      <c r="N2311" s="1"/>
    </row>
    <row r="2357" spans="1:14" s="11" customFormat="1" ht="15.75" x14ac:dyDescent="0.25">
      <c r="A2357"/>
      <c r="B2357"/>
      <c r="C2357"/>
      <c r="D2357"/>
      <c r="E2357"/>
      <c r="F2357"/>
      <c r="G2357" s="1"/>
      <c r="H2357" s="1"/>
      <c r="I2357" s="1"/>
      <c r="J2357" s="10"/>
      <c r="K2357" s="10"/>
      <c r="L2357" s="10"/>
      <c r="M2357" s="10"/>
      <c r="N2357" s="10"/>
    </row>
    <row r="2358" spans="1:14" s="18" customFormat="1" x14ac:dyDescent="0.25">
      <c r="A2358"/>
      <c r="B2358"/>
      <c r="C2358"/>
      <c r="D2358"/>
      <c r="E2358"/>
      <c r="F2358"/>
      <c r="G2358" s="1"/>
      <c r="H2358" s="1"/>
      <c r="I2358" s="1"/>
      <c r="J2358" s="17"/>
      <c r="K2358" s="17"/>
      <c r="L2358" s="17"/>
      <c r="M2358" s="17"/>
      <c r="N2358" s="17"/>
    </row>
    <row r="2389" spans="1:14" s="11" customFormat="1" ht="15.75" x14ac:dyDescent="0.25">
      <c r="A2389"/>
      <c r="B2389"/>
      <c r="C2389"/>
      <c r="D2389"/>
      <c r="E2389"/>
      <c r="F2389"/>
      <c r="G2389" s="1"/>
      <c r="H2389" s="1"/>
      <c r="I2389" s="1"/>
      <c r="J2389" s="10"/>
      <c r="K2389" s="10"/>
      <c r="L2389" s="10"/>
      <c r="M2389" s="10"/>
      <c r="N2389" s="10"/>
    </row>
    <row r="2390" spans="1:14" s="14" customFormat="1" x14ac:dyDescent="0.25">
      <c r="A2390"/>
      <c r="B2390"/>
      <c r="C2390"/>
      <c r="D2390"/>
      <c r="E2390"/>
      <c r="F2390"/>
      <c r="G2390" s="1"/>
      <c r="H2390" s="1"/>
      <c r="I2390" s="1"/>
      <c r="J2390" s="1"/>
      <c r="K2390" s="1"/>
      <c r="L2390" s="1"/>
      <c r="M2390" s="1"/>
      <c r="N2390" s="1"/>
    </row>
    <row r="2406" spans="1:14" s="14" customFormat="1" x14ac:dyDescent="0.25">
      <c r="A2406"/>
      <c r="B2406"/>
      <c r="C2406"/>
      <c r="D2406"/>
      <c r="E2406"/>
      <c r="F2406"/>
      <c r="G2406" s="1"/>
      <c r="H2406" s="1"/>
      <c r="I2406" s="1"/>
      <c r="J2406" s="1"/>
      <c r="K2406" s="1"/>
      <c r="L2406" s="1"/>
      <c r="M2406" s="1"/>
      <c r="N2406" s="1"/>
    </row>
    <row r="2496" spans="1:9" s="16" customFormat="1" x14ac:dyDescent="0.25">
      <c r="A2496"/>
      <c r="B2496"/>
      <c r="C2496"/>
      <c r="D2496"/>
      <c r="E2496"/>
      <c r="F2496"/>
      <c r="G2496" s="1"/>
      <c r="H2496" s="1"/>
      <c r="I2496" s="1"/>
    </row>
    <row r="2497" spans="1:9" s="18" customFormat="1" x14ac:dyDescent="0.25">
      <c r="A2497"/>
      <c r="B2497"/>
      <c r="C2497"/>
      <c r="D2497"/>
      <c r="E2497"/>
      <c r="F2497"/>
      <c r="G2497" s="1"/>
      <c r="H2497" s="1"/>
      <c r="I2497" s="1"/>
    </row>
    <row r="2512" spans="1:9" s="14" customFormat="1" x14ac:dyDescent="0.25">
      <c r="A2512"/>
      <c r="B2512"/>
      <c r="C2512"/>
      <c r="D2512"/>
      <c r="E2512"/>
      <c r="F2512"/>
      <c r="G2512" s="1"/>
      <c r="H2512" s="1"/>
      <c r="I2512" s="1"/>
    </row>
    <row r="2562" spans="1:14" s="14" customFormat="1" x14ac:dyDescent="0.25">
      <c r="A2562"/>
      <c r="B2562"/>
      <c r="C2562"/>
      <c r="D2562"/>
      <c r="E2562"/>
      <c r="F2562"/>
      <c r="G2562" s="1"/>
      <c r="H2562" s="1"/>
      <c r="I2562" s="1"/>
      <c r="J2562" s="1"/>
      <c r="K2562" s="1"/>
      <c r="L2562" s="1"/>
      <c r="M2562" s="1"/>
      <c r="N2562" s="1"/>
    </row>
    <row r="2672" spans="1:14" s="14" customFormat="1" x14ac:dyDescent="0.25">
      <c r="A2672"/>
      <c r="B2672"/>
      <c r="C2672"/>
      <c r="D2672"/>
      <c r="E2672"/>
      <c r="F2672"/>
      <c r="G2672" s="1"/>
      <c r="H2672" s="1"/>
      <c r="I2672" s="1"/>
      <c r="J2672" s="1"/>
      <c r="K2672" s="1"/>
      <c r="L2672" s="1"/>
      <c r="M2672" s="1"/>
      <c r="N2672" s="1"/>
    </row>
    <row r="2790" spans="8:9" ht="15.75" x14ac:dyDescent="0.25">
      <c r="H2790" s="10"/>
      <c r="I2790" s="10"/>
    </row>
    <row r="2861" spans="1:14" s="14" customFormat="1" x14ac:dyDescent="0.25">
      <c r="A2861"/>
      <c r="B2861"/>
      <c r="C2861"/>
      <c r="D2861"/>
      <c r="E2861"/>
      <c r="F2861"/>
      <c r="G2861" s="1"/>
      <c r="H2861" s="1"/>
      <c r="I2861" s="1"/>
      <c r="J2861" s="1"/>
      <c r="K2861" s="1"/>
      <c r="L2861" s="1"/>
      <c r="M2861" s="1"/>
      <c r="N2861" s="1"/>
    </row>
    <row r="2894" spans="8:9" ht="15.75" x14ac:dyDescent="0.25">
      <c r="H2894" s="10"/>
      <c r="I2894" s="10"/>
    </row>
    <row r="2926" spans="1:14" s="14" customFormat="1" x14ac:dyDescent="0.25">
      <c r="A2926"/>
      <c r="B2926"/>
      <c r="C2926"/>
      <c r="D2926"/>
      <c r="E2926"/>
      <c r="F2926"/>
      <c r="G2926" s="1"/>
      <c r="H2926" s="1"/>
      <c r="I2926" s="1"/>
      <c r="J2926" s="1"/>
      <c r="K2926" s="1"/>
      <c r="L2926" s="1"/>
      <c r="M2926" s="1"/>
      <c r="N2926" s="1"/>
    </row>
    <row r="2947" spans="1:14" s="14" customFormat="1" x14ac:dyDescent="0.25">
      <c r="A2947"/>
      <c r="B2947"/>
      <c r="C2947"/>
      <c r="D2947"/>
      <c r="E2947"/>
      <c r="F2947"/>
      <c r="G2947" s="1"/>
      <c r="H2947" s="1"/>
      <c r="I2947" s="1"/>
      <c r="J2947" s="1"/>
      <c r="K2947" s="1"/>
      <c r="L2947" s="1"/>
      <c r="M2947" s="1"/>
      <c r="N2947" s="1"/>
    </row>
    <row r="2989" spans="1:14" s="11" customFormat="1" ht="15.75" x14ac:dyDescent="0.25">
      <c r="A2989"/>
      <c r="B2989"/>
      <c r="C2989"/>
      <c r="D2989"/>
      <c r="E2989"/>
      <c r="F2989"/>
      <c r="G2989" s="1"/>
      <c r="H2989" s="1"/>
      <c r="I2989" s="1"/>
      <c r="J2989" s="10"/>
      <c r="K2989" s="10"/>
      <c r="L2989" s="10"/>
      <c r="M2989" s="10"/>
      <c r="N2989" s="10"/>
    </row>
    <row r="2990" spans="1:14" s="14" customFormat="1" x14ac:dyDescent="0.25">
      <c r="A2990"/>
      <c r="B2990"/>
      <c r="C2990"/>
      <c r="D2990"/>
      <c r="E2990"/>
      <c r="F2990"/>
      <c r="G2990" s="1"/>
      <c r="H2990" s="1"/>
      <c r="I2990" s="1"/>
      <c r="J2990" s="1"/>
      <c r="K2990" s="1"/>
      <c r="L2990" s="1"/>
      <c r="M2990" s="1"/>
      <c r="N2990" s="1"/>
    </row>
    <row r="3050" spans="8:9" ht="15.75" x14ac:dyDescent="0.25">
      <c r="H3050" s="10"/>
      <c r="I3050" s="10"/>
    </row>
    <row r="3058" spans="1:14" s="14" customFormat="1" x14ac:dyDescent="0.25">
      <c r="A3058"/>
      <c r="B3058"/>
      <c r="C3058"/>
      <c r="D3058"/>
      <c r="E3058"/>
      <c r="F3058"/>
      <c r="G3058" s="1"/>
      <c r="H3058" s="1"/>
      <c r="I3058" s="1"/>
      <c r="J3058" s="1"/>
      <c r="K3058" s="1"/>
      <c r="L3058" s="1"/>
      <c r="M3058" s="1"/>
      <c r="N3058" s="1"/>
    </row>
    <row r="3073" spans="1:14" s="14" customFormat="1" x14ac:dyDescent="0.25">
      <c r="A3073"/>
      <c r="B3073"/>
      <c r="C3073"/>
      <c r="D3073"/>
      <c r="E3073"/>
      <c r="F3073"/>
      <c r="G3073" s="1"/>
      <c r="H3073" s="1"/>
      <c r="I3073" s="1"/>
      <c r="J3073" s="1"/>
      <c r="K3073" s="1"/>
      <c r="L3073" s="1"/>
      <c r="M3073" s="1"/>
      <c r="N3073" s="1"/>
    </row>
    <row r="3093" spans="1:14" s="11" customFormat="1" ht="15.75" x14ac:dyDescent="0.25">
      <c r="A3093"/>
      <c r="B3093"/>
      <c r="C3093"/>
      <c r="D3093"/>
      <c r="E3093"/>
      <c r="F3093"/>
      <c r="G3093" s="1"/>
      <c r="H3093" s="1"/>
      <c r="I3093" s="1"/>
      <c r="J3093" s="10"/>
      <c r="K3093" s="10"/>
      <c r="L3093" s="10"/>
      <c r="M3093" s="10"/>
      <c r="N3093" s="10"/>
    </row>
    <row r="3094" spans="1:14" s="14" customFormat="1" x14ac:dyDescent="0.25">
      <c r="A3094"/>
      <c r="B3094"/>
      <c r="C3094"/>
      <c r="D3094"/>
      <c r="E3094"/>
      <c r="F3094"/>
      <c r="G3094" s="1"/>
      <c r="H3094" s="1"/>
      <c r="I3094" s="1"/>
      <c r="J3094" s="1"/>
      <c r="K3094" s="1"/>
      <c r="L3094" s="1"/>
      <c r="M3094" s="1"/>
      <c r="N3094" s="1"/>
    </row>
    <row r="3153" spans="1:14" s="14" customFormat="1" x14ac:dyDescent="0.25">
      <c r="A3153"/>
      <c r="B3153"/>
      <c r="C3153"/>
      <c r="D3153"/>
      <c r="E3153"/>
      <c r="F3153"/>
      <c r="G3153" s="1"/>
      <c r="H3153" s="1"/>
      <c r="I3153" s="1"/>
      <c r="J3153" s="1"/>
      <c r="K3153" s="1"/>
      <c r="L3153" s="1"/>
      <c r="M3153" s="1"/>
      <c r="N3153" s="1"/>
    </row>
    <row r="3249" spans="1:14" s="11" customFormat="1" ht="15.75" x14ac:dyDescent="0.25">
      <c r="A3249"/>
      <c r="B3249"/>
      <c r="C3249"/>
      <c r="D3249"/>
      <c r="E3249"/>
      <c r="F3249"/>
      <c r="G3249" s="1"/>
      <c r="H3249" s="1"/>
      <c r="I3249" s="1"/>
      <c r="J3249" s="10"/>
      <c r="K3249" s="10"/>
      <c r="L3249" s="10"/>
      <c r="M3249" s="10"/>
      <c r="N3249" s="10"/>
    </row>
    <row r="3250" spans="1:14" s="14" customFormat="1" x14ac:dyDescent="0.25">
      <c r="A3250"/>
      <c r="B3250"/>
      <c r="C3250"/>
      <c r="D3250"/>
      <c r="E3250"/>
      <c r="F3250"/>
      <c r="G3250" s="1"/>
      <c r="H3250" s="1"/>
      <c r="I3250" s="1"/>
      <c r="J3250" s="1"/>
      <c r="K3250" s="1"/>
      <c r="L3250" s="1"/>
      <c r="M3250" s="1"/>
      <c r="N3250" s="1"/>
    </row>
    <row r="3348" spans="1:14" s="14" customFormat="1" x14ac:dyDescent="0.25">
      <c r="A3348"/>
      <c r="B3348"/>
      <c r="C3348"/>
      <c r="D3348"/>
      <c r="E3348"/>
      <c r="F3348"/>
      <c r="G3348" s="1"/>
      <c r="H3348" s="1"/>
      <c r="I3348" s="1"/>
      <c r="J3348" s="1"/>
      <c r="K3348" s="1"/>
      <c r="L3348" s="1"/>
      <c r="M3348" s="1"/>
      <c r="N3348" s="1"/>
    </row>
    <row r="3354" spans="1:14" s="14" customFormat="1" x14ac:dyDescent="0.25">
      <c r="A3354"/>
      <c r="B3354"/>
      <c r="C3354"/>
      <c r="D3354"/>
      <c r="E3354"/>
      <c r="F3354"/>
      <c r="G3354" s="1"/>
      <c r="H3354" s="1"/>
      <c r="I3354" s="1"/>
      <c r="J3354" s="1"/>
      <c r="K3354" s="1"/>
      <c r="L3354" s="1"/>
      <c r="M3354" s="1"/>
      <c r="N3354" s="1"/>
    </row>
    <row r="3360" spans="1:14" s="14" customFormat="1" x14ac:dyDescent="0.25">
      <c r="A3360"/>
      <c r="B3360"/>
      <c r="C3360"/>
      <c r="D3360"/>
      <c r="E3360"/>
      <c r="F3360"/>
      <c r="G3360" s="1"/>
      <c r="H3360" s="1"/>
      <c r="I3360" s="1"/>
      <c r="J3360" s="1"/>
      <c r="K3360" s="1"/>
      <c r="L3360" s="1"/>
      <c r="M3360" s="1"/>
      <c r="N3360" s="1"/>
    </row>
    <row r="3384" spans="1:14" s="14" customFormat="1" x14ac:dyDescent="0.25">
      <c r="A3384"/>
      <c r="B3384"/>
      <c r="C3384"/>
      <c r="D3384"/>
      <c r="E3384"/>
      <c r="F3384"/>
      <c r="G3384" s="1"/>
      <c r="H3384" s="1"/>
      <c r="I3384" s="1"/>
      <c r="J3384" s="1"/>
      <c r="K3384" s="1"/>
      <c r="L3384" s="1"/>
      <c r="M3384" s="1"/>
      <c r="N3384" s="1"/>
    </row>
    <row r="3464" spans="1:14" s="14" customFormat="1" x14ac:dyDescent="0.25">
      <c r="A3464"/>
      <c r="B3464"/>
      <c r="C3464"/>
      <c r="D3464"/>
      <c r="E3464"/>
      <c r="F3464"/>
      <c r="G3464" s="1"/>
      <c r="H3464" s="1"/>
      <c r="I3464" s="1"/>
      <c r="J3464" s="1"/>
      <c r="K3464" s="1"/>
      <c r="L3464" s="1"/>
      <c r="M3464" s="1"/>
      <c r="N3464" s="1"/>
    </row>
    <row r="3511" spans="1:14" s="14" customFormat="1" x14ac:dyDescent="0.25">
      <c r="A3511"/>
      <c r="B3511"/>
      <c r="C3511"/>
      <c r="D3511"/>
      <c r="E3511"/>
      <c r="F3511"/>
      <c r="G3511" s="1"/>
      <c r="H3511" s="1"/>
      <c r="I3511" s="1"/>
      <c r="J3511" s="1"/>
      <c r="K3511" s="1"/>
      <c r="L3511" s="1"/>
      <c r="M3511" s="1"/>
      <c r="N3511" s="1"/>
    </row>
    <row r="3515" spans="1:14" ht="15.75" x14ac:dyDescent="0.25">
      <c r="H3515" s="10"/>
      <c r="I3515" s="10"/>
    </row>
    <row r="3516" spans="1:14" x14ac:dyDescent="0.25">
      <c r="H3516" s="17"/>
      <c r="I3516" s="17"/>
    </row>
    <row r="3524" spans="1:14" s="14" customFormat="1" x14ac:dyDescent="0.25">
      <c r="A3524"/>
      <c r="B3524"/>
      <c r="C3524"/>
      <c r="D3524"/>
      <c r="E3524"/>
      <c r="F3524"/>
      <c r="G3524" s="1"/>
      <c r="H3524" s="1"/>
      <c r="I3524" s="1"/>
      <c r="J3524" s="1"/>
      <c r="K3524" s="1"/>
      <c r="L3524" s="1"/>
      <c r="M3524" s="1"/>
      <c r="N3524" s="1"/>
    </row>
    <row r="3531" spans="1:14" s="14" customFormat="1" x14ac:dyDescent="0.25">
      <c r="A3531"/>
      <c r="B3531"/>
      <c r="C3531"/>
      <c r="D3531"/>
      <c r="E3531"/>
      <c r="F3531"/>
      <c r="G3531" s="1"/>
      <c r="H3531" s="1"/>
      <c r="I3531" s="1"/>
      <c r="J3531" s="1"/>
      <c r="K3531" s="1"/>
      <c r="L3531" s="1"/>
      <c r="M3531" s="1"/>
      <c r="N3531" s="1"/>
    </row>
    <row r="3540" spans="1:14" s="14" customFormat="1" x14ac:dyDescent="0.25">
      <c r="A3540"/>
      <c r="B3540"/>
      <c r="C3540"/>
      <c r="D3540"/>
      <c r="E3540"/>
      <c r="F3540"/>
      <c r="G3540" s="1"/>
      <c r="H3540" s="1"/>
      <c r="I3540" s="1"/>
      <c r="J3540" s="1"/>
      <c r="K3540" s="1"/>
      <c r="L3540" s="1"/>
      <c r="M3540" s="1"/>
      <c r="N3540" s="1"/>
    </row>
    <row r="3673" spans="1:14" s="14" customFormat="1" x14ac:dyDescent="0.25">
      <c r="A3673"/>
      <c r="B3673"/>
      <c r="C3673"/>
      <c r="D3673"/>
      <c r="E3673"/>
      <c r="F3673"/>
      <c r="G3673" s="1"/>
      <c r="H3673" s="1"/>
      <c r="I3673" s="1"/>
      <c r="J3673" s="1"/>
      <c r="K3673" s="1"/>
      <c r="L3673" s="1"/>
      <c r="M3673" s="1"/>
      <c r="N3673" s="1"/>
    </row>
    <row r="3679" spans="1:14" s="14" customFormat="1" x14ac:dyDescent="0.25">
      <c r="A3679"/>
      <c r="B3679"/>
      <c r="C3679"/>
      <c r="D3679"/>
      <c r="E3679"/>
      <c r="F3679"/>
      <c r="G3679" s="1"/>
      <c r="H3679" s="1"/>
      <c r="I3679" s="1"/>
      <c r="J3679" s="1"/>
      <c r="K3679" s="1"/>
      <c r="L3679" s="1"/>
      <c r="M3679" s="1"/>
      <c r="N3679" s="1"/>
    </row>
    <row r="3693" spans="8:9" ht="15.75" x14ac:dyDescent="0.25">
      <c r="H3693" s="10"/>
      <c r="I3693" s="10"/>
    </row>
    <row r="3714" spans="1:14" s="11" customFormat="1" ht="15.75" x14ac:dyDescent="0.25">
      <c r="A3714"/>
      <c r="B3714"/>
      <c r="C3714"/>
      <c r="D3714"/>
      <c r="E3714"/>
      <c r="F3714"/>
      <c r="G3714" s="1"/>
      <c r="H3714" s="1"/>
      <c r="I3714" s="1"/>
      <c r="J3714" s="10"/>
      <c r="K3714" s="10"/>
      <c r="L3714" s="10"/>
      <c r="M3714" s="10"/>
      <c r="N3714" s="10"/>
    </row>
    <row r="3715" spans="1:14" s="18" customFormat="1" x14ac:dyDescent="0.25">
      <c r="A3715"/>
      <c r="B3715"/>
      <c r="C3715"/>
      <c r="D3715"/>
      <c r="E3715"/>
      <c r="F3715"/>
      <c r="G3715" s="1"/>
      <c r="H3715" s="1"/>
      <c r="I3715" s="1"/>
      <c r="J3715" s="17"/>
      <c r="K3715" s="17"/>
      <c r="L3715" s="17"/>
      <c r="M3715" s="17"/>
      <c r="N3715" s="17"/>
    </row>
    <row r="3725" spans="1:14" ht="15.75" x14ac:dyDescent="0.25">
      <c r="H3725" s="10"/>
      <c r="I3725" s="10"/>
    </row>
    <row r="3837" spans="1:14" s="14" customFormat="1" x14ac:dyDescent="0.25">
      <c r="A3837"/>
      <c r="B3837"/>
      <c r="C3837"/>
      <c r="D3837"/>
      <c r="E3837"/>
      <c r="F3837"/>
      <c r="G3837" s="1"/>
      <c r="H3837" s="1"/>
      <c r="I3837" s="1"/>
      <c r="J3837" s="1"/>
      <c r="K3837" s="1"/>
      <c r="L3837" s="1"/>
      <c r="M3837" s="1"/>
      <c r="N3837" s="1"/>
    </row>
    <row r="3838" spans="1:14" ht="15.75" x14ac:dyDescent="0.25">
      <c r="H3838" s="10"/>
      <c r="I3838" s="10"/>
    </row>
    <row r="3858" spans="8:9" ht="18.75" x14ac:dyDescent="0.3">
      <c r="H3858" s="7"/>
      <c r="I3858" s="7"/>
    </row>
    <row r="3892" spans="1:14" s="11" customFormat="1" ht="15.75" x14ac:dyDescent="0.25">
      <c r="A3892"/>
      <c r="B3892"/>
      <c r="C3892"/>
      <c r="D3892"/>
      <c r="E3892"/>
      <c r="F3892"/>
      <c r="G3892" s="1"/>
      <c r="H3892" s="1"/>
      <c r="I3892" s="1"/>
      <c r="J3892" s="10"/>
      <c r="K3892" s="10"/>
      <c r="L3892" s="10"/>
      <c r="M3892" s="10"/>
      <c r="N3892" s="10"/>
    </row>
    <row r="3893" spans="1:14" s="14" customFormat="1" x14ac:dyDescent="0.25">
      <c r="A3893"/>
      <c r="B3893"/>
      <c r="C3893"/>
      <c r="D3893"/>
      <c r="E3893"/>
      <c r="F3893"/>
      <c r="G3893" s="1"/>
      <c r="H3893" s="1"/>
      <c r="I3893" s="1"/>
      <c r="J3893" s="1"/>
      <c r="K3893" s="1"/>
      <c r="L3893" s="1"/>
      <c r="M3893" s="1"/>
      <c r="N3893" s="1"/>
    </row>
    <row r="3918" spans="1:14" s="14" customFormat="1" x14ac:dyDescent="0.25">
      <c r="A3918"/>
      <c r="B3918"/>
      <c r="C3918"/>
      <c r="D3918"/>
      <c r="E3918"/>
      <c r="F3918"/>
      <c r="G3918" s="1"/>
      <c r="H3918" s="1"/>
      <c r="I3918" s="1"/>
      <c r="J3918" s="1"/>
      <c r="K3918" s="1"/>
      <c r="L3918" s="1"/>
      <c r="M3918" s="1"/>
      <c r="N3918" s="1"/>
    </row>
    <row r="3924" spans="1:14" s="11" customFormat="1" ht="15.75" x14ac:dyDescent="0.25">
      <c r="A3924"/>
      <c r="B3924"/>
      <c r="C3924"/>
      <c r="D3924"/>
      <c r="E3924"/>
      <c r="F3924"/>
      <c r="G3924" s="1"/>
      <c r="H3924" s="1"/>
      <c r="I3924" s="1"/>
      <c r="J3924" s="10"/>
      <c r="K3924" s="10"/>
      <c r="L3924" s="10"/>
      <c r="M3924" s="10"/>
      <c r="N3924" s="10"/>
    </row>
    <row r="3925" spans="1:14" s="14" customFormat="1" x14ac:dyDescent="0.25">
      <c r="A3925"/>
      <c r="B3925"/>
      <c r="C3925"/>
      <c r="D3925"/>
      <c r="E3925"/>
      <c r="F3925"/>
      <c r="G3925" s="1"/>
      <c r="H3925" s="1"/>
      <c r="I3925" s="1"/>
      <c r="J3925" s="1"/>
      <c r="K3925" s="1"/>
      <c r="L3925" s="1"/>
      <c r="M3925" s="1"/>
      <c r="N3925" s="1"/>
    </row>
    <row r="3935" spans="1:14" s="14" customFormat="1" x14ac:dyDescent="0.25">
      <c r="A3935"/>
      <c r="B3935"/>
      <c r="C3935"/>
      <c r="D3935"/>
      <c r="E3935"/>
      <c r="F3935"/>
      <c r="G3935" s="1"/>
      <c r="H3935" s="1"/>
      <c r="I3935" s="1"/>
      <c r="J3935" s="1"/>
      <c r="K3935" s="1"/>
      <c r="L3935" s="1"/>
      <c r="M3935" s="1"/>
      <c r="N3935" s="1"/>
    </row>
    <row r="4031" spans="1:14" s="14" customFormat="1" x14ac:dyDescent="0.25">
      <c r="A4031"/>
      <c r="B4031"/>
      <c r="C4031"/>
      <c r="D4031"/>
      <c r="E4031"/>
      <c r="F4031"/>
      <c r="G4031" s="1"/>
      <c r="H4031" s="1"/>
      <c r="I4031" s="1"/>
      <c r="J4031" s="1"/>
      <c r="K4031" s="1"/>
      <c r="L4031" s="1"/>
      <c r="M4031" s="1"/>
      <c r="N4031" s="1"/>
    </row>
    <row r="4037" spans="1:14" s="11" customFormat="1" ht="15.75" x14ac:dyDescent="0.25">
      <c r="A4037"/>
      <c r="B4037"/>
      <c r="C4037"/>
      <c r="D4037"/>
      <c r="E4037"/>
      <c r="F4037"/>
      <c r="G4037" s="1"/>
      <c r="H4037" s="1"/>
      <c r="I4037" s="1"/>
      <c r="J4037" s="10"/>
      <c r="K4037" s="10"/>
      <c r="L4037" s="10"/>
      <c r="M4037" s="10"/>
      <c r="N4037" s="10"/>
    </row>
    <row r="4038" spans="1:14" s="14" customFormat="1" x14ac:dyDescent="0.25">
      <c r="A4038"/>
      <c r="B4038"/>
      <c r="C4038"/>
      <c r="D4038"/>
      <c r="E4038"/>
      <c r="F4038"/>
      <c r="G4038" s="1"/>
      <c r="H4038" s="1"/>
      <c r="I4038" s="1"/>
      <c r="J4038" s="1"/>
      <c r="K4038" s="1"/>
      <c r="L4038" s="1"/>
      <c r="M4038" s="1"/>
      <c r="N4038" s="1"/>
    </row>
    <row r="4046" spans="1:14" s="14" customFormat="1" x14ac:dyDescent="0.25">
      <c r="A4046"/>
      <c r="B4046"/>
      <c r="C4046"/>
      <c r="D4046"/>
      <c r="E4046"/>
      <c r="F4046"/>
      <c r="G4046" s="1"/>
      <c r="H4046" s="1"/>
      <c r="I4046" s="1"/>
      <c r="J4046" s="1"/>
      <c r="K4046" s="1"/>
      <c r="L4046" s="1"/>
      <c r="M4046" s="1"/>
      <c r="N4046" s="1"/>
    </row>
    <row r="4057" spans="1:14" s="8" customFormat="1" ht="18.75" x14ac:dyDescent="0.3">
      <c r="A4057"/>
      <c r="B4057"/>
      <c r="C4057"/>
      <c r="D4057"/>
      <c r="E4057"/>
      <c r="F4057"/>
      <c r="G4057" s="1"/>
      <c r="H4057" s="1"/>
      <c r="I4057" s="1"/>
      <c r="J4057" s="7"/>
      <c r="K4057" s="7"/>
      <c r="L4057" s="7"/>
      <c r="M4057" s="7"/>
      <c r="N4057" s="7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N4034"/>
  <sheetViews>
    <sheetView showGridLines="0" zoomScaleNormal="100" zoomScaleSheetLayoutView="100" workbookViewId="0">
      <pane xSplit="1" ySplit="7" topLeftCell="B26" activePane="bottomRight" state="frozen"/>
      <selection activeCell="B8" sqref="B8"/>
      <selection pane="topRight" activeCell="B8" sqref="B8"/>
      <selection pane="bottomLeft" activeCell="B8" sqref="B8"/>
      <selection pane="bottomRight" activeCell="H29" sqref="H29"/>
    </sheetView>
  </sheetViews>
  <sheetFormatPr defaultRowHeight="15" x14ac:dyDescent="0.25"/>
  <cols>
    <col min="1" max="1" width="76.85546875" customWidth="1"/>
    <col min="2" max="2" width="19.7109375" customWidth="1"/>
    <col min="3" max="3" width="20.42578125" customWidth="1"/>
    <col min="4" max="4" width="19.5703125" customWidth="1"/>
    <col min="5" max="5" width="19.85546875" customWidth="1"/>
    <col min="6" max="6" width="18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9" t="s">
        <v>0</v>
      </c>
      <c r="B1" t="s" vm="3">
        <v>1</v>
      </c>
    </row>
    <row r="2" spans="1:14" x14ac:dyDescent="0.25">
      <c r="A2" s="19" t="s">
        <v>2</v>
      </c>
      <c r="B2" t="s" vm="13">
        <v>74</v>
      </c>
    </row>
    <row r="3" spans="1:14" x14ac:dyDescent="0.25">
      <c r="A3" s="19" t="s">
        <v>3</v>
      </c>
      <c r="B3" t="s" vm="8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20" t="s">
        <v>7</v>
      </c>
      <c r="G5" s="1"/>
      <c r="H5" s="1"/>
      <c r="I5" s="1"/>
      <c r="J5" s="1"/>
      <c r="K5" s="1"/>
      <c r="L5" s="1"/>
      <c r="M5" s="1"/>
      <c r="N5" s="3"/>
    </row>
    <row r="6" spans="1:14" s="4" customFormat="1" x14ac:dyDescent="0.25">
      <c r="B6" s="4" t="s">
        <v>38</v>
      </c>
      <c r="G6" s="23"/>
      <c r="H6" s="23"/>
      <c r="I6" s="23"/>
      <c r="J6" s="1"/>
      <c r="K6" s="1"/>
      <c r="L6" s="1"/>
      <c r="M6" s="1"/>
      <c r="N6" s="3"/>
    </row>
    <row r="7" spans="1:14" s="4" customFormat="1" ht="45" x14ac:dyDescent="0.25">
      <c r="A7" s="20" t="s">
        <v>8</v>
      </c>
      <c r="B7" t="s">
        <v>6</v>
      </c>
      <c r="C7" t="s">
        <v>25</v>
      </c>
      <c r="D7" t="s">
        <v>26</v>
      </c>
      <c r="E7" t="s">
        <v>27</v>
      </c>
      <c r="F7" t="s">
        <v>28</v>
      </c>
      <c r="G7" s="24" t="s">
        <v>71</v>
      </c>
      <c r="H7" s="24" t="s">
        <v>72</v>
      </c>
      <c r="I7" s="24" t="s">
        <v>73</v>
      </c>
      <c r="J7" s="1"/>
      <c r="K7" s="1"/>
      <c r="L7" s="1"/>
      <c r="M7" s="1"/>
      <c r="N7" s="3"/>
    </row>
    <row r="8" spans="1:14" s="8" customFormat="1" ht="18.75" x14ac:dyDescent="0.3">
      <c r="A8" s="5" t="s">
        <v>37</v>
      </c>
      <c r="B8" s="6">
        <v>7069781588</v>
      </c>
      <c r="C8" s="6">
        <v>7162707233</v>
      </c>
      <c r="D8" s="6">
        <v>6871272918</v>
      </c>
      <c r="E8" s="6">
        <v>5396447680</v>
      </c>
      <c r="F8" s="6">
        <v>291434315</v>
      </c>
      <c r="G8" s="25">
        <f>G9</f>
        <v>0</v>
      </c>
      <c r="H8" s="25">
        <f>H9</f>
        <v>0</v>
      </c>
      <c r="I8" s="26">
        <f>G8+H8</f>
        <v>0</v>
      </c>
      <c r="J8" s="7"/>
      <c r="K8" s="7"/>
      <c r="L8" s="7"/>
      <c r="M8" s="7"/>
      <c r="N8" s="7"/>
    </row>
    <row r="9" spans="1:14" s="11" customFormat="1" ht="18.75" x14ac:dyDescent="0.3">
      <c r="A9" s="22" t="s">
        <v>9</v>
      </c>
      <c r="B9" s="21">
        <v>7069781588</v>
      </c>
      <c r="C9" s="21">
        <v>7162707233</v>
      </c>
      <c r="D9" s="21">
        <v>6871272918</v>
      </c>
      <c r="E9" s="21">
        <v>5396447680</v>
      </c>
      <c r="F9" s="21">
        <v>291434315</v>
      </c>
      <c r="G9" s="27">
        <f>+G10+G29</f>
        <v>0</v>
      </c>
      <c r="H9" s="27">
        <f>+H10+H29</f>
        <v>0</v>
      </c>
      <c r="I9" s="28">
        <f t="shared" ref="I9:I16" si="0">G9+H9</f>
        <v>0</v>
      </c>
      <c r="J9" s="10"/>
      <c r="K9" s="10"/>
      <c r="L9" s="10"/>
      <c r="M9" s="10"/>
      <c r="N9" s="10"/>
    </row>
    <row r="10" spans="1:14" s="14" customFormat="1" ht="18.75" x14ac:dyDescent="0.3">
      <c r="A10" s="9" t="s">
        <v>16</v>
      </c>
      <c r="B10" s="13">
        <v>6323077035</v>
      </c>
      <c r="C10" s="13">
        <v>6354063948</v>
      </c>
      <c r="D10" s="13">
        <v>6134573365</v>
      </c>
      <c r="E10" s="13">
        <v>4732842094</v>
      </c>
      <c r="F10" s="13">
        <v>219490583</v>
      </c>
      <c r="G10" s="29">
        <f>+G11+G20+G27</f>
        <v>0</v>
      </c>
      <c r="H10" s="29">
        <f>+H11+H20+H27</f>
        <v>0</v>
      </c>
      <c r="I10" s="30">
        <f t="shared" si="0"/>
        <v>0</v>
      </c>
      <c r="J10" s="1"/>
      <c r="K10" s="1"/>
      <c r="L10" s="1"/>
      <c r="M10" s="1"/>
      <c r="N10" s="1"/>
    </row>
    <row r="11" spans="1:14" ht="18.75" x14ac:dyDescent="0.3">
      <c r="A11" s="12" t="s">
        <v>10</v>
      </c>
      <c r="B11" s="13">
        <v>4234453325</v>
      </c>
      <c r="C11" s="13">
        <v>4230627998</v>
      </c>
      <c r="D11" s="13">
        <v>4011137415</v>
      </c>
      <c r="E11" s="13">
        <v>2783152016</v>
      </c>
      <c r="F11" s="13">
        <v>219490583</v>
      </c>
      <c r="G11" s="25">
        <f>SUM(G12:G19)</f>
        <v>0</v>
      </c>
      <c r="H11" s="25">
        <f>SUM(H12:H19)</f>
        <v>0</v>
      </c>
      <c r="I11" s="26">
        <f t="shared" si="0"/>
        <v>0</v>
      </c>
    </row>
    <row r="12" spans="1:14" ht="18.75" x14ac:dyDescent="0.3">
      <c r="A12" s="15" t="s">
        <v>52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25"/>
      <c r="H12" s="25"/>
      <c r="I12" s="26">
        <f t="shared" si="0"/>
        <v>0</v>
      </c>
    </row>
    <row r="13" spans="1:14" ht="18.75" x14ac:dyDescent="0.3">
      <c r="A13" s="15" t="s">
        <v>53</v>
      </c>
      <c r="B13" s="13">
        <v>0</v>
      </c>
      <c r="C13" s="13">
        <v>1440180</v>
      </c>
      <c r="D13" s="13">
        <v>0</v>
      </c>
      <c r="E13" s="13">
        <v>0</v>
      </c>
      <c r="F13" s="13">
        <v>1440180</v>
      </c>
      <c r="G13" s="25"/>
      <c r="H13" s="25"/>
      <c r="I13" s="26">
        <f t="shared" si="0"/>
        <v>0</v>
      </c>
    </row>
    <row r="14" spans="1:14" ht="18.75" x14ac:dyDescent="0.3">
      <c r="A14" s="15" t="s">
        <v>54</v>
      </c>
      <c r="B14" s="13">
        <v>0</v>
      </c>
      <c r="C14" s="13">
        <v>103715820</v>
      </c>
      <c r="D14" s="13">
        <v>0</v>
      </c>
      <c r="E14" s="13">
        <v>0</v>
      </c>
      <c r="F14" s="13">
        <v>103715820</v>
      </c>
      <c r="G14" s="25"/>
      <c r="H14" s="25"/>
      <c r="I14" s="26">
        <f t="shared" si="0"/>
        <v>0</v>
      </c>
    </row>
    <row r="15" spans="1:14" ht="18.75" x14ac:dyDescent="0.3">
      <c r="A15" s="15" t="s">
        <v>55</v>
      </c>
      <c r="B15" s="13">
        <v>0</v>
      </c>
      <c r="C15" s="13">
        <v>91000000</v>
      </c>
      <c r="D15" s="13">
        <v>0</v>
      </c>
      <c r="E15" s="13">
        <v>0</v>
      </c>
      <c r="F15" s="13">
        <v>91000000</v>
      </c>
      <c r="G15" s="25"/>
      <c r="H15" s="25"/>
      <c r="I15" s="26">
        <f t="shared" si="0"/>
        <v>0</v>
      </c>
    </row>
    <row r="16" spans="1:14" ht="18.75" x14ac:dyDescent="0.3">
      <c r="A16" s="15" t="s">
        <v>32</v>
      </c>
      <c r="B16" s="13">
        <v>97593973</v>
      </c>
      <c r="C16" s="13">
        <v>97593973</v>
      </c>
      <c r="D16" s="13">
        <v>97593974</v>
      </c>
      <c r="E16" s="13">
        <v>74842266</v>
      </c>
      <c r="F16" s="13">
        <v>-1</v>
      </c>
      <c r="G16" s="25"/>
      <c r="H16" s="25"/>
      <c r="I16" s="26">
        <f t="shared" si="0"/>
        <v>0</v>
      </c>
    </row>
    <row r="17" spans="1:9" ht="18.75" x14ac:dyDescent="0.3">
      <c r="A17" s="15" t="s">
        <v>33</v>
      </c>
      <c r="B17" s="13">
        <v>48006000</v>
      </c>
      <c r="C17" s="13">
        <v>66565820</v>
      </c>
      <c r="D17" s="13">
        <v>67688500</v>
      </c>
      <c r="E17" s="13">
        <v>66605825</v>
      </c>
      <c r="F17" s="13">
        <v>-1122680</v>
      </c>
      <c r="G17" s="25"/>
      <c r="H17" s="25"/>
      <c r="I17" s="26">
        <f t="shared" ref="I17:I33" si="1">G17+H17</f>
        <v>0</v>
      </c>
    </row>
    <row r="18" spans="1:9" ht="18.75" x14ac:dyDescent="0.3">
      <c r="A18" s="15" t="s">
        <v>57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25"/>
      <c r="H18" s="25"/>
      <c r="I18" s="26">
        <f t="shared" si="1"/>
        <v>0</v>
      </c>
    </row>
    <row r="19" spans="1:9" ht="18.75" x14ac:dyDescent="0.3">
      <c r="A19" s="15" t="s">
        <v>34</v>
      </c>
      <c r="B19" s="13">
        <v>4088853352</v>
      </c>
      <c r="C19" s="13">
        <v>3870312205</v>
      </c>
      <c r="D19" s="13">
        <v>3845854941</v>
      </c>
      <c r="E19" s="13">
        <v>2641703925</v>
      </c>
      <c r="F19" s="13">
        <v>24457264</v>
      </c>
      <c r="G19" s="25"/>
      <c r="H19" s="25"/>
      <c r="I19" s="26">
        <f t="shared" si="1"/>
        <v>0</v>
      </c>
    </row>
    <row r="20" spans="1:9" ht="18.75" x14ac:dyDescent="0.3">
      <c r="A20" s="12" t="s">
        <v>12</v>
      </c>
      <c r="B20" s="13">
        <v>2088623710</v>
      </c>
      <c r="C20" s="13">
        <v>2123435950</v>
      </c>
      <c r="D20" s="13">
        <v>2123435950</v>
      </c>
      <c r="E20" s="13">
        <v>1949690078</v>
      </c>
      <c r="F20" s="13">
        <v>0</v>
      </c>
      <c r="G20" s="25">
        <f>SUM(G21:G26)</f>
        <v>0</v>
      </c>
      <c r="H20" s="25">
        <f>SUM(H21:H26)</f>
        <v>0</v>
      </c>
      <c r="I20" s="26">
        <f t="shared" si="1"/>
        <v>0</v>
      </c>
    </row>
    <row r="21" spans="1:9" ht="18.75" x14ac:dyDescent="0.3">
      <c r="A21" s="15" t="s">
        <v>62</v>
      </c>
      <c r="B21" s="13">
        <v>562311000</v>
      </c>
      <c r="C21" s="13">
        <v>569936240</v>
      </c>
      <c r="D21" s="13">
        <v>569936240</v>
      </c>
      <c r="E21" s="13">
        <v>523383094</v>
      </c>
      <c r="F21" s="13">
        <v>0</v>
      </c>
      <c r="G21" s="25"/>
      <c r="H21" s="25"/>
      <c r="I21" s="26">
        <f t="shared" si="1"/>
        <v>0</v>
      </c>
    </row>
    <row r="22" spans="1:9" ht="18.75" x14ac:dyDescent="0.3">
      <c r="A22" s="15" t="s">
        <v>17</v>
      </c>
      <c r="B22" s="13">
        <v>146881151</v>
      </c>
      <c r="C22" s="13">
        <v>167661151</v>
      </c>
      <c r="D22" s="13">
        <v>167661151</v>
      </c>
      <c r="E22" s="13">
        <v>155421056</v>
      </c>
      <c r="F22" s="13">
        <v>0</v>
      </c>
      <c r="G22" s="25"/>
      <c r="H22" s="25"/>
      <c r="I22" s="26">
        <f t="shared" si="1"/>
        <v>0</v>
      </c>
    </row>
    <row r="23" spans="1:9" ht="18.75" x14ac:dyDescent="0.3">
      <c r="A23" s="15" t="s">
        <v>63</v>
      </c>
      <c r="B23" s="13">
        <v>224821559</v>
      </c>
      <c r="C23" s="13">
        <v>229228559</v>
      </c>
      <c r="D23" s="13">
        <v>229228559</v>
      </c>
      <c r="E23" s="13">
        <v>210493428</v>
      </c>
      <c r="F23" s="13">
        <v>0</v>
      </c>
      <c r="G23" s="25"/>
      <c r="H23" s="25"/>
      <c r="I23" s="26">
        <f t="shared" si="1"/>
        <v>0</v>
      </c>
    </row>
    <row r="24" spans="1:9" ht="18.75" x14ac:dyDescent="0.3">
      <c r="A24" s="15" t="s">
        <v>59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25"/>
      <c r="H24" s="25"/>
      <c r="I24" s="26">
        <f t="shared" si="1"/>
        <v>0</v>
      </c>
    </row>
    <row r="25" spans="1:9" ht="18.75" x14ac:dyDescent="0.3">
      <c r="A25" s="15" t="s">
        <v>61</v>
      </c>
      <c r="B25" s="13">
        <v>0</v>
      </c>
      <c r="C25" s="13">
        <v>2000000</v>
      </c>
      <c r="D25" s="13">
        <v>2000000</v>
      </c>
      <c r="E25" s="13">
        <v>2000000</v>
      </c>
      <c r="F25" s="13">
        <v>0</v>
      </c>
      <c r="G25" s="25"/>
      <c r="H25" s="25"/>
      <c r="I25" s="26">
        <f t="shared" si="1"/>
        <v>0</v>
      </c>
    </row>
    <row r="26" spans="1:9" ht="18.75" x14ac:dyDescent="0.3">
      <c r="A26" s="15" t="s">
        <v>18</v>
      </c>
      <c r="B26" s="13">
        <v>1154610000</v>
      </c>
      <c r="C26" s="13">
        <v>1154610000</v>
      </c>
      <c r="D26" s="13">
        <v>1154610000</v>
      </c>
      <c r="E26" s="13">
        <v>1058392500</v>
      </c>
      <c r="F26" s="13">
        <v>0</v>
      </c>
      <c r="G26" s="25"/>
      <c r="H26" s="25"/>
      <c r="I26" s="26">
        <f t="shared" si="1"/>
        <v>0</v>
      </c>
    </row>
    <row r="27" spans="1:9" ht="18.75" x14ac:dyDescent="0.3">
      <c r="A27" s="12" t="s">
        <v>58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25">
        <f>G28</f>
        <v>0</v>
      </c>
      <c r="H27" s="25">
        <f>H28</f>
        <v>0</v>
      </c>
      <c r="I27" s="26">
        <f t="shared" si="1"/>
        <v>0</v>
      </c>
    </row>
    <row r="28" spans="1:9" ht="18.75" x14ac:dyDescent="0.3">
      <c r="A28" s="15" t="s">
        <v>63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25"/>
      <c r="H28" s="25"/>
      <c r="I28" s="26">
        <f t="shared" si="1"/>
        <v>0</v>
      </c>
    </row>
    <row r="29" spans="1:9" ht="18.75" x14ac:dyDescent="0.3">
      <c r="A29" s="9" t="s">
        <v>35</v>
      </c>
      <c r="B29" s="13">
        <v>746704553</v>
      </c>
      <c r="C29" s="13">
        <v>808643285</v>
      </c>
      <c r="D29" s="13">
        <v>736699553</v>
      </c>
      <c r="E29" s="13">
        <v>663605586</v>
      </c>
      <c r="F29" s="13">
        <v>71943732</v>
      </c>
      <c r="G29" s="29">
        <f>G30</f>
        <v>0</v>
      </c>
      <c r="H29" s="29">
        <f>H30</f>
        <v>0</v>
      </c>
      <c r="I29" s="30">
        <f t="shared" si="1"/>
        <v>0</v>
      </c>
    </row>
    <row r="30" spans="1:9" ht="18.75" x14ac:dyDescent="0.3">
      <c r="A30" s="12" t="s">
        <v>10</v>
      </c>
      <c r="B30" s="13">
        <v>746704553</v>
      </c>
      <c r="C30" s="13">
        <v>808643285</v>
      </c>
      <c r="D30" s="13">
        <v>736699553</v>
      </c>
      <c r="E30" s="13">
        <v>663605586</v>
      </c>
      <c r="F30" s="13">
        <v>71943732</v>
      </c>
      <c r="G30" s="25">
        <f>SUM(G31:G32)</f>
        <v>0</v>
      </c>
      <c r="H30" s="25">
        <f>SUM(H31:H32)</f>
        <v>0</v>
      </c>
      <c r="I30" s="26">
        <f t="shared" si="1"/>
        <v>0</v>
      </c>
    </row>
    <row r="31" spans="1:9" ht="18.75" x14ac:dyDescent="0.3">
      <c r="A31" s="15" t="s">
        <v>69</v>
      </c>
      <c r="B31" s="13">
        <v>0</v>
      </c>
      <c r="C31" s="13">
        <v>20421619</v>
      </c>
      <c r="D31" s="13">
        <v>0</v>
      </c>
      <c r="E31" s="13">
        <v>0</v>
      </c>
      <c r="F31" s="13">
        <v>20421619</v>
      </c>
      <c r="G31" s="25"/>
      <c r="H31" s="25"/>
      <c r="I31" s="26">
        <f t="shared" si="1"/>
        <v>0</v>
      </c>
    </row>
    <row r="32" spans="1:9" ht="18.75" x14ac:dyDescent="0.3">
      <c r="A32" s="15" t="s">
        <v>36</v>
      </c>
      <c r="B32" s="13">
        <v>746704553</v>
      </c>
      <c r="C32" s="13">
        <v>788221666</v>
      </c>
      <c r="D32" s="13">
        <v>736699553</v>
      </c>
      <c r="E32" s="13">
        <v>663605586</v>
      </c>
      <c r="F32" s="13">
        <v>51522113</v>
      </c>
      <c r="G32" s="25"/>
      <c r="H32" s="25"/>
      <c r="I32" s="26">
        <f t="shared" si="1"/>
        <v>0</v>
      </c>
    </row>
    <row r="33" spans="1:14" ht="18.75" x14ac:dyDescent="0.3">
      <c r="A33" s="5" t="s">
        <v>11</v>
      </c>
      <c r="B33" s="6">
        <v>7069781588</v>
      </c>
      <c r="C33" s="6">
        <v>7162707233</v>
      </c>
      <c r="D33" s="6">
        <v>6871272918</v>
      </c>
      <c r="E33" s="6">
        <v>5396447680</v>
      </c>
      <c r="F33" s="6">
        <v>291434315</v>
      </c>
      <c r="G33" s="25"/>
      <c r="H33" s="25"/>
      <c r="I33" s="26">
        <f t="shared" si="1"/>
        <v>0</v>
      </c>
    </row>
    <row r="42" spans="1:14" s="14" customFormat="1" x14ac:dyDescent="0.25">
      <c r="A42"/>
      <c r="B42"/>
      <c r="C42"/>
      <c r="D42"/>
      <c r="E42"/>
      <c r="F42"/>
      <c r="G42" s="1"/>
      <c r="H42" s="1"/>
      <c r="I42" s="1"/>
      <c r="J42" s="1"/>
      <c r="K42" s="1"/>
      <c r="L42" s="1"/>
      <c r="M42" s="1"/>
      <c r="N42" s="1"/>
    </row>
    <row r="50" spans="7:7" x14ac:dyDescent="0.25">
      <c r="G50" s="31"/>
    </row>
    <row r="78" spans="1:14" s="14" customFormat="1" x14ac:dyDescent="0.25">
      <c r="A78"/>
      <c r="B78"/>
      <c r="C78"/>
      <c r="D78"/>
      <c r="E78"/>
      <c r="F78"/>
      <c r="G78" s="1"/>
      <c r="H78" s="1"/>
      <c r="I78" s="1"/>
      <c r="J78" s="1"/>
      <c r="K78" s="1"/>
      <c r="L78" s="1"/>
      <c r="M78" s="1"/>
      <c r="N78" s="1"/>
    </row>
    <row r="132" spans="7:7" x14ac:dyDescent="0.25">
      <c r="G132" s="31"/>
    </row>
    <row r="195" spans="7:7" x14ac:dyDescent="0.25">
      <c r="G195" s="31"/>
    </row>
    <row r="255" spans="7:7" x14ac:dyDescent="0.25">
      <c r="G255" s="31"/>
    </row>
    <row r="269" spans="7:7" x14ac:dyDescent="0.25">
      <c r="G269" s="31"/>
    </row>
    <row r="401" spans="7:7" x14ac:dyDescent="0.25">
      <c r="G401" s="31"/>
    </row>
    <row r="420" spans="7:7" x14ac:dyDescent="0.25">
      <c r="G420" s="31"/>
    </row>
    <row r="535" spans="1:14" s="14" customFormat="1" x14ac:dyDescent="0.25">
      <c r="A535"/>
      <c r="B535"/>
      <c r="C535"/>
      <c r="D535"/>
      <c r="E535"/>
      <c r="F535"/>
      <c r="G535" s="1"/>
      <c r="H535" s="1"/>
      <c r="I535" s="1"/>
      <c r="J535" s="1"/>
      <c r="K535" s="1"/>
      <c r="L535" s="1"/>
      <c r="M535" s="1"/>
      <c r="N535" s="1"/>
    </row>
    <row r="646" spans="1:14" s="14" customFormat="1" x14ac:dyDescent="0.25">
      <c r="A646"/>
      <c r="B646"/>
      <c r="C646"/>
      <c r="D646"/>
      <c r="E646"/>
      <c r="F646"/>
      <c r="G646" s="1"/>
      <c r="H646" s="1"/>
      <c r="I646" s="1"/>
      <c r="J646" s="1"/>
      <c r="K646" s="1"/>
      <c r="L646" s="1"/>
      <c r="M646" s="1"/>
      <c r="N646" s="1"/>
    </row>
    <row r="691" spans="1:14" s="14" customFormat="1" x14ac:dyDescent="0.25">
      <c r="A691"/>
      <c r="B691"/>
      <c r="C691"/>
      <c r="D691"/>
      <c r="E691"/>
      <c r="F691"/>
      <c r="G691" s="1"/>
      <c r="H691" s="1"/>
      <c r="I691" s="1"/>
      <c r="J691" s="1"/>
      <c r="K691" s="1"/>
      <c r="L691" s="1"/>
      <c r="M691" s="1"/>
      <c r="N691" s="1"/>
    </row>
    <row r="724" spans="1:9" s="16" customFormat="1" x14ac:dyDescent="0.25">
      <c r="A724"/>
      <c r="B724"/>
      <c r="C724"/>
      <c r="D724"/>
      <c r="E724"/>
      <c r="F724"/>
      <c r="G724" s="1"/>
      <c r="H724" s="1"/>
      <c r="I724" s="1"/>
    </row>
    <row r="725" spans="1:9" s="14" customFormat="1" x14ac:dyDescent="0.25">
      <c r="A725"/>
      <c r="B725"/>
      <c r="C725"/>
      <c r="D725"/>
      <c r="E725"/>
      <c r="F725"/>
      <c r="G725" s="1"/>
      <c r="H725" s="1"/>
      <c r="I725" s="1"/>
    </row>
    <row r="762" spans="1:9" s="14" customFormat="1" x14ac:dyDescent="0.25">
      <c r="A762"/>
      <c r="B762"/>
      <c r="C762"/>
      <c r="D762"/>
      <c r="E762"/>
      <c r="F762"/>
      <c r="G762" s="1"/>
      <c r="H762" s="1"/>
      <c r="I762" s="1"/>
    </row>
    <row r="779" spans="8:9" ht="15.75" x14ac:dyDescent="0.25">
      <c r="H779" s="10"/>
      <c r="I779" s="10"/>
    </row>
    <row r="854" spans="1:14" s="14" customFormat="1" x14ac:dyDescent="0.25">
      <c r="A854"/>
      <c r="B854"/>
      <c r="C854"/>
      <c r="D854"/>
      <c r="E854"/>
      <c r="F854"/>
      <c r="G854" s="1"/>
      <c r="H854" s="1"/>
      <c r="I854" s="1"/>
      <c r="J854" s="1"/>
      <c r="K854" s="1"/>
      <c r="L854" s="1"/>
      <c r="M854" s="1"/>
      <c r="N854" s="1"/>
    </row>
    <row r="901" spans="1:9" s="14" customFormat="1" x14ac:dyDescent="0.25">
      <c r="A901"/>
      <c r="B901"/>
      <c r="C901"/>
      <c r="D901"/>
      <c r="E901"/>
      <c r="F901"/>
      <c r="G901" s="1"/>
      <c r="H901" s="1"/>
      <c r="I901" s="1"/>
    </row>
    <row r="935" spans="1:14" ht="15.75" x14ac:dyDescent="0.25">
      <c r="H935" s="10"/>
      <c r="I935" s="10"/>
    </row>
    <row r="940" spans="1:14" s="14" customFormat="1" x14ac:dyDescent="0.25">
      <c r="A940"/>
      <c r="B940"/>
      <c r="C940"/>
      <c r="D940"/>
      <c r="E940"/>
      <c r="F940"/>
      <c r="G940" s="1"/>
      <c r="H940" s="1"/>
      <c r="I940" s="1"/>
      <c r="J940" s="1"/>
      <c r="K940" s="1"/>
      <c r="L940" s="1"/>
      <c r="M940" s="1"/>
      <c r="N940" s="1"/>
    </row>
    <row r="994" spans="1:14" s="11" customFormat="1" ht="15.75" x14ac:dyDescent="0.25">
      <c r="A994"/>
      <c r="B994"/>
      <c r="C994"/>
      <c r="D994"/>
      <c r="E994"/>
      <c r="F994"/>
      <c r="G994" s="1"/>
      <c r="H994" s="1"/>
      <c r="I994" s="1"/>
      <c r="J994" s="10"/>
      <c r="K994" s="10"/>
      <c r="L994" s="10"/>
      <c r="M994" s="10"/>
      <c r="N994" s="10"/>
    </row>
    <row r="995" spans="1:14" s="14" customFormat="1" x14ac:dyDescent="0.25">
      <c r="A995"/>
      <c r="B995"/>
      <c r="C995"/>
      <c r="D995"/>
      <c r="E995"/>
      <c r="F995"/>
      <c r="G995" s="1"/>
      <c r="H995" s="1"/>
      <c r="I995" s="1"/>
      <c r="J995" s="1"/>
      <c r="K995" s="1"/>
      <c r="L995" s="1"/>
      <c r="M995" s="1"/>
      <c r="N995" s="1"/>
    </row>
    <row r="1069" spans="1:14" s="14" customFormat="1" x14ac:dyDescent="0.25">
      <c r="A1069"/>
      <c r="B1069"/>
      <c r="C1069"/>
      <c r="D1069"/>
      <c r="E1069"/>
      <c r="F1069"/>
      <c r="G1069" s="1"/>
      <c r="H1069" s="1"/>
      <c r="I1069" s="1"/>
      <c r="J1069" s="1"/>
      <c r="K1069" s="1"/>
      <c r="L1069" s="1"/>
      <c r="M1069" s="1"/>
      <c r="N1069" s="1"/>
    </row>
    <row r="1127" spans="1:14" s="14" customFormat="1" x14ac:dyDescent="0.25">
      <c r="A1127"/>
      <c r="B1127"/>
      <c r="C1127"/>
      <c r="D1127"/>
      <c r="E1127"/>
      <c r="F1127"/>
      <c r="G1127" s="1"/>
      <c r="H1127" s="1"/>
      <c r="I1127" s="1"/>
      <c r="J1127" s="1"/>
      <c r="K1127" s="1"/>
      <c r="L1127" s="1"/>
      <c r="M1127" s="1"/>
      <c r="N1127" s="1"/>
    </row>
    <row r="1150" spans="1:14" s="11" customFormat="1" ht="15.75" x14ac:dyDescent="0.25">
      <c r="A1150"/>
      <c r="B1150"/>
      <c r="C1150"/>
      <c r="D1150"/>
      <c r="E1150"/>
      <c r="F1150"/>
      <c r="G1150" s="1"/>
      <c r="H1150" s="1"/>
      <c r="I1150" s="1"/>
      <c r="J1150" s="10"/>
      <c r="K1150" s="10"/>
      <c r="L1150" s="10"/>
      <c r="M1150" s="10"/>
      <c r="N1150" s="10"/>
    </row>
    <row r="1151" spans="1:14" s="14" customFormat="1" x14ac:dyDescent="0.25">
      <c r="A1151"/>
      <c r="B1151"/>
      <c r="C1151"/>
      <c r="D1151"/>
      <c r="E1151"/>
      <c r="F1151"/>
      <c r="G1151" s="1"/>
      <c r="H1151" s="1"/>
      <c r="I1151" s="1"/>
      <c r="J1151" s="1"/>
      <c r="K1151" s="1"/>
      <c r="L1151" s="1"/>
      <c r="M1151" s="1"/>
      <c r="N1151" s="1"/>
    </row>
    <row r="1198" spans="1:9" s="14" customFormat="1" x14ac:dyDescent="0.25">
      <c r="A1198"/>
      <c r="B1198"/>
      <c r="C1198"/>
      <c r="D1198"/>
      <c r="E1198"/>
      <c r="F1198"/>
      <c r="G1198" s="1"/>
      <c r="H1198" s="1"/>
      <c r="I1198" s="1"/>
    </row>
    <row r="1333" spans="1:14" s="14" customFormat="1" x14ac:dyDescent="0.25">
      <c r="A1333"/>
      <c r="B1333"/>
      <c r="C1333"/>
      <c r="D1333"/>
      <c r="E1333"/>
      <c r="F1333"/>
      <c r="G1333" s="1"/>
      <c r="H1333" s="1"/>
      <c r="I1333" s="1"/>
      <c r="J1333" s="1"/>
      <c r="K1333" s="1"/>
      <c r="L1333" s="1"/>
      <c r="M1333" s="1"/>
      <c r="N1333" s="1"/>
    </row>
    <row r="1343" spans="1:14" s="14" customFormat="1" x14ac:dyDescent="0.25">
      <c r="A1343"/>
      <c r="B1343"/>
      <c r="C1343"/>
      <c r="D1343"/>
      <c r="E1343"/>
      <c r="F1343"/>
      <c r="G1343" s="1"/>
      <c r="H1343" s="1"/>
      <c r="I1343" s="1"/>
      <c r="J1343" s="1"/>
      <c r="K1343" s="1"/>
      <c r="L1343" s="1"/>
      <c r="M1343" s="1"/>
      <c r="N1343" s="1"/>
    </row>
    <row r="1357" spans="1:14" s="14" customFormat="1" x14ac:dyDescent="0.25">
      <c r="A1357"/>
      <c r="B1357"/>
      <c r="C1357"/>
      <c r="D1357"/>
      <c r="E1357"/>
      <c r="F1357"/>
      <c r="G1357" s="1"/>
      <c r="H1357" s="1"/>
      <c r="I1357" s="1"/>
      <c r="J1357" s="1"/>
      <c r="K1357" s="1"/>
      <c r="L1357" s="1"/>
      <c r="M1357" s="1"/>
      <c r="N1357" s="1"/>
    </row>
    <row r="1447" spans="1:14" s="14" customFormat="1" x14ac:dyDescent="0.25">
      <c r="A1447"/>
      <c r="B1447"/>
      <c r="C1447"/>
      <c r="D1447"/>
      <c r="E1447"/>
      <c r="F1447"/>
      <c r="G1447" s="1"/>
      <c r="H1447" s="1"/>
      <c r="I1447" s="1"/>
      <c r="J1447" s="1"/>
      <c r="K1447" s="1"/>
      <c r="L1447" s="1"/>
      <c r="M1447" s="1"/>
      <c r="N1447" s="1"/>
    </row>
    <row r="1455" spans="1:14" s="14" customFormat="1" x14ac:dyDescent="0.25">
      <c r="A1455"/>
      <c r="B1455"/>
      <c r="C1455"/>
      <c r="D1455"/>
      <c r="E1455"/>
      <c r="F1455"/>
      <c r="G1455" s="1"/>
      <c r="H1455" s="1"/>
      <c r="I1455" s="1"/>
      <c r="J1455" s="1"/>
      <c r="K1455" s="1"/>
      <c r="L1455" s="1"/>
      <c r="M1455" s="1"/>
      <c r="N1455" s="1"/>
    </row>
    <row r="1469" spans="1:14" s="14" customFormat="1" x14ac:dyDescent="0.25">
      <c r="A1469"/>
      <c r="B1469"/>
      <c r="C1469"/>
      <c r="D1469"/>
      <c r="E1469"/>
      <c r="F1469"/>
      <c r="G1469" s="1"/>
      <c r="H1469" s="1"/>
      <c r="I1469" s="1"/>
      <c r="J1469" s="1"/>
      <c r="K1469" s="1"/>
      <c r="L1469" s="1"/>
      <c r="M1469" s="1"/>
      <c r="N1469" s="1"/>
    </row>
    <row r="1513" spans="1:9" s="14" customFormat="1" x14ac:dyDescent="0.25">
      <c r="A1513"/>
      <c r="B1513"/>
      <c r="C1513"/>
      <c r="D1513"/>
      <c r="E1513"/>
      <c r="F1513"/>
      <c r="G1513" s="1"/>
      <c r="H1513" s="1"/>
      <c r="I1513" s="1"/>
    </row>
    <row r="1527" spans="1:9" s="14" customFormat="1" x14ac:dyDescent="0.25">
      <c r="A1527"/>
      <c r="B1527"/>
      <c r="C1527"/>
      <c r="D1527"/>
      <c r="E1527"/>
      <c r="F1527"/>
      <c r="G1527" s="1"/>
      <c r="H1527" s="1"/>
      <c r="I1527" s="1"/>
    </row>
    <row r="1678" spans="8:9" ht="15.75" x14ac:dyDescent="0.25">
      <c r="H1678" s="10"/>
      <c r="I1678" s="10"/>
    </row>
    <row r="1847" spans="1:14" s="14" customFormat="1" x14ac:dyDescent="0.25">
      <c r="A1847"/>
      <c r="B1847"/>
      <c r="C1847"/>
      <c r="D1847"/>
      <c r="E1847"/>
      <c r="F1847"/>
      <c r="G1847" s="1"/>
      <c r="H1847" s="1"/>
      <c r="I1847" s="1"/>
      <c r="J1847" s="1"/>
      <c r="K1847" s="1"/>
      <c r="L1847" s="1"/>
      <c r="M1847" s="1"/>
      <c r="N1847" s="1"/>
    </row>
    <row r="1858" spans="1:14" s="14" customFormat="1" x14ac:dyDescent="0.25">
      <c r="A1858"/>
      <c r="B1858"/>
      <c r="C1858"/>
      <c r="D1858"/>
      <c r="E1858"/>
      <c r="F1858"/>
      <c r="G1858" s="1"/>
      <c r="H1858" s="1"/>
      <c r="I1858" s="1"/>
      <c r="J1858" s="1"/>
      <c r="K1858" s="1"/>
      <c r="L1858" s="1"/>
      <c r="M1858" s="1"/>
      <c r="N1858" s="1"/>
    </row>
    <row r="1893" spans="1:14" s="11" customFormat="1" ht="15.75" x14ac:dyDescent="0.25">
      <c r="A1893"/>
      <c r="B1893"/>
      <c r="C1893"/>
      <c r="D1893"/>
      <c r="E1893"/>
      <c r="F1893"/>
      <c r="G1893" s="1"/>
      <c r="H1893" s="1"/>
      <c r="I1893" s="1"/>
      <c r="J1893" s="10"/>
      <c r="K1893" s="10"/>
      <c r="L1893" s="10"/>
      <c r="M1893" s="10"/>
      <c r="N1893" s="10"/>
    </row>
    <row r="1894" spans="1:14" s="14" customFormat="1" x14ac:dyDescent="0.25">
      <c r="A1894"/>
      <c r="B1894"/>
      <c r="C1894"/>
      <c r="D1894"/>
      <c r="E1894"/>
      <c r="F1894"/>
      <c r="G1894" s="1"/>
      <c r="H1894" s="1"/>
      <c r="I1894" s="1"/>
      <c r="J1894" s="1"/>
      <c r="K1894" s="1"/>
      <c r="L1894" s="1"/>
      <c r="M1894" s="1"/>
      <c r="N1894" s="1"/>
    </row>
    <row r="2119" spans="8:9" ht="15.75" x14ac:dyDescent="0.25">
      <c r="H2119" s="10"/>
      <c r="I2119" s="10"/>
    </row>
    <row r="2120" spans="8:9" x14ac:dyDescent="0.25">
      <c r="H2120" s="17"/>
      <c r="I2120" s="17"/>
    </row>
    <row r="2151" spans="8:9" ht="15.75" x14ac:dyDescent="0.25">
      <c r="H2151" s="10"/>
      <c r="I2151" s="10"/>
    </row>
    <row r="2162" spans="1:9" s="16" customFormat="1" x14ac:dyDescent="0.25">
      <c r="A2162"/>
      <c r="B2162"/>
      <c r="C2162"/>
      <c r="D2162"/>
      <c r="E2162"/>
      <c r="F2162"/>
      <c r="G2162" s="1"/>
      <c r="H2162" s="1"/>
      <c r="I2162" s="1"/>
    </row>
    <row r="2163" spans="1:9" s="14" customFormat="1" x14ac:dyDescent="0.25">
      <c r="A2163"/>
      <c r="B2163"/>
      <c r="C2163"/>
      <c r="D2163"/>
      <c r="E2163"/>
      <c r="F2163"/>
      <c r="G2163" s="1"/>
      <c r="H2163" s="1"/>
      <c r="I2163" s="1"/>
    </row>
    <row r="2194" spans="1:14" s="14" customFormat="1" x14ac:dyDescent="0.25">
      <c r="A2194"/>
      <c r="B2194"/>
      <c r="C2194"/>
      <c r="D2194"/>
      <c r="E2194"/>
      <c r="F2194"/>
      <c r="G2194" s="1"/>
      <c r="H2194" s="1"/>
      <c r="I2194" s="1"/>
      <c r="J2194" s="1"/>
      <c r="K2194" s="1"/>
      <c r="L2194" s="1"/>
      <c r="M2194" s="1"/>
      <c r="N2194" s="1"/>
    </row>
    <row r="2222" spans="1:14" s="14" customFormat="1" x14ac:dyDescent="0.25">
      <c r="A2222"/>
      <c r="B2222"/>
      <c r="C2222"/>
      <c r="D2222"/>
      <c r="E2222"/>
      <c r="F2222"/>
      <c r="G2222" s="1"/>
      <c r="H2222" s="1"/>
      <c r="I2222" s="1"/>
      <c r="J2222" s="1"/>
      <c r="K2222" s="1"/>
      <c r="L2222" s="1"/>
      <c r="M2222" s="1"/>
      <c r="N2222" s="1"/>
    </row>
    <row r="2279" spans="1:14" s="14" customFormat="1" x14ac:dyDescent="0.25">
      <c r="A2279"/>
      <c r="B2279"/>
      <c r="C2279"/>
      <c r="D2279"/>
      <c r="E2279"/>
      <c r="F2279"/>
      <c r="G2279" s="1"/>
      <c r="H2279" s="1"/>
      <c r="I2279" s="1"/>
      <c r="J2279" s="1"/>
      <c r="K2279" s="1"/>
      <c r="L2279" s="1"/>
      <c r="M2279" s="1"/>
      <c r="N2279" s="1"/>
    </row>
    <row r="2288" spans="1:14" s="14" customFormat="1" x14ac:dyDescent="0.25">
      <c r="A2288"/>
      <c r="B2288"/>
      <c r="C2288"/>
      <c r="D2288"/>
      <c r="E2288"/>
      <c r="F2288"/>
      <c r="G2288" s="1"/>
      <c r="H2288" s="1"/>
      <c r="I2288" s="1"/>
      <c r="J2288" s="1"/>
      <c r="K2288" s="1"/>
      <c r="L2288" s="1"/>
      <c r="M2288" s="1"/>
      <c r="N2288" s="1"/>
    </row>
    <row r="2334" spans="1:14" s="11" customFormat="1" ht="15.75" x14ac:dyDescent="0.25">
      <c r="A2334"/>
      <c r="B2334"/>
      <c r="C2334"/>
      <c r="D2334"/>
      <c r="E2334"/>
      <c r="F2334"/>
      <c r="G2334" s="1"/>
      <c r="H2334" s="1"/>
      <c r="I2334" s="1"/>
      <c r="J2334" s="10"/>
      <c r="K2334" s="10"/>
      <c r="L2334" s="10"/>
      <c r="M2334" s="10"/>
      <c r="N2334" s="10"/>
    </row>
    <row r="2335" spans="1:14" s="18" customFormat="1" x14ac:dyDescent="0.25">
      <c r="A2335"/>
      <c r="B2335"/>
      <c r="C2335"/>
      <c r="D2335"/>
      <c r="E2335"/>
      <c r="F2335"/>
      <c r="G2335" s="1"/>
      <c r="H2335" s="1"/>
      <c r="I2335" s="1"/>
      <c r="J2335" s="17"/>
      <c r="K2335" s="17"/>
      <c r="L2335" s="17"/>
      <c r="M2335" s="17"/>
      <c r="N2335" s="17"/>
    </row>
    <row r="2366" spans="1:14" s="11" customFormat="1" ht="15.75" x14ac:dyDescent="0.25">
      <c r="A2366"/>
      <c r="B2366"/>
      <c r="C2366"/>
      <c r="D2366"/>
      <c r="E2366"/>
      <c r="F2366"/>
      <c r="G2366" s="1"/>
      <c r="H2366" s="1"/>
      <c r="I2366" s="1"/>
      <c r="J2366" s="10"/>
      <c r="K2366" s="10"/>
      <c r="L2366" s="10"/>
      <c r="M2366" s="10"/>
      <c r="N2366" s="10"/>
    </row>
    <row r="2367" spans="1:14" s="14" customFormat="1" x14ac:dyDescent="0.25">
      <c r="A2367"/>
      <c r="B2367"/>
      <c r="C2367"/>
      <c r="D2367"/>
      <c r="E2367"/>
      <c r="F2367"/>
      <c r="G2367" s="1"/>
      <c r="H2367" s="1"/>
      <c r="I2367" s="1"/>
      <c r="J2367" s="1"/>
      <c r="K2367" s="1"/>
      <c r="L2367" s="1"/>
      <c r="M2367" s="1"/>
      <c r="N2367" s="1"/>
    </row>
    <row r="2383" spans="1:14" s="14" customFormat="1" x14ac:dyDescent="0.25">
      <c r="A2383"/>
      <c r="B2383"/>
      <c r="C2383"/>
      <c r="D2383"/>
      <c r="E2383"/>
      <c r="F2383"/>
      <c r="G2383" s="1"/>
      <c r="H2383" s="1"/>
      <c r="I2383" s="1"/>
      <c r="J2383" s="1"/>
      <c r="K2383" s="1"/>
      <c r="L2383" s="1"/>
      <c r="M2383" s="1"/>
      <c r="N2383" s="1"/>
    </row>
    <row r="2473" spans="1:9" s="16" customFormat="1" x14ac:dyDescent="0.25">
      <c r="A2473"/>
      <c r="B2473"/>
      <c r="C2473"/>
      <c r="D2473"/>
      <c r="E2473"/>
      <c r="F2473"/>
      <c r="G2473" s="1"/>
      <c r="H2473" s="1"/>
      <c r="I2473" s="1"/>
    </row>
    <row r="2474" spans="1:9" s="18" customFormat="1" x14ac:dyDescent="0.25">
      <c r="A2474"/>
      <c r="B2474"/>
      <c r="C2474"/>
      <c r="D2474"/>
      <c r="E2474"/>
      <c r="F2474"/>
      <c r="G2474" s="1"/>
      <c r="H2474" s="1"/>
      <c r="I2474" s="1"/>
    </row>
    <row r="2489" spans="1:9" s="14" customFormat="1" x14ac:dyDescent="0.25">
      <c r="A2489"/>
      <c r="B2489"/>
      <c r="C2489"/>
      <c r="D2489"/>
      <c r="E2489"/>
      <c r="F2489"/>
      <c r="G2489" s="1"/>
      <c r="H2489" s="1"/>
      <c r="I2489" s="1"/>
    </row>
    <row r="2539" spans="1:14" s="14" customFormat="1" x14ac:dyDescent="0.25">
      <c r="A2539"/>
      <c r="B2539"/>
      <c r="C2539"/>
      <c r="D2539"/>
      <c r="E2539"/>
      <c r="F2539"/>
      <c r="G2539" s="1"/>
      <c r="H2539" s="1"/>
      <c r="I2539" s="1"/>
      <c r="J2539" s="1"/>
      <c r="K2539" s="1"/>
      <c r="L2539" s="1"/>
      <c r="M2539" s="1"/>
      <c r="N2539" s="1"/>
    </row>
    <row r="2649" spans="1:14" s="14" customFormat="1" x14ac:dyDescent="0.25">
      <c r="A2649"/>
      <c r="B2649"/>
      <c r="C2649"/>
      <c r="D2649"/>
      <c r="E2649"/>
      <c r="F2649"/>
      <c r="G2649" s="1"/>
      <c r="H2649" s="1"/>
      <c r="I2649" s="1"/>
      <c r="J2649" s="1"/>
      <c r="K2649" s="1"/>
      <c r="L2649" s="1"/>
      <c r="M2649" s="1"/>
      <c r="N2649" s="1"/>
    </row>
    <row r="2751" spans="8:9" ht="15.75" x14ac:dyDescent="0.25">
      <c r="H2751" s="10"/>
      <c r="I2751" s="10"/>
    </row>
    <row r="2838" spans="1:14" s="14" customFormat="1" x14ac:dyDescent="0.25">
      <c r="A2838"/>
      <c r="B2838"/>
      <c r="C2838"/>
      <c r="D2838"/>
      <c r="E2838"/>
      <c r="F2838"/>
      <c r="G2838" s="1"/>
      <c r="H2838" s="1"/>
      <c r="I2838" s="1"/>
      <c r="J2838" s="1"/>
      <c r="K2838" s="1"/>
      <c r="L2838" s="1"/>
      <c r="M2838" s="1"/>
      <c r="N2838" s="1"/>
    </row>
    <row r="2855" spans="8:9" ht="15.75" x14ac:dyDescent="0.25">
      <c r="H2855" s="10"/>
      <c r="I2855" s="10"/>
    </row>
    <row r="2903" spans="1:14" s="14" customFormat="1" x14ac:dyDescent="0.25">
      <c r="A2903"/>
      <c r="B2903"/>
      <c r="C2903"/>
      <c r="D2903"/>
      <c r="E2903"/>
      <c r="F2903"/>
      <c r="G2903" s="1"/>
      <c r="H2903" s="1"/>
      <c r="I2903" s="1"/>
      <c r="J2903" s="1"/>
      <c r="K2903" s="1"/>
      <c r="L2903" s="1"/>
      <c r="M2903" s="1"/>
      <c r="N2903" s="1"/>
    </row>
    <row r="2924" spans="1:14" s="14" customFormat="1" x14ac:dyDescent="0.25">
      <c r="A2924"/>
      <c r="B2924"/>
      <c r="C2924"/>
      <c r="D2924"/>
      <c r="E2924"/>
      <c r="F2924"/>
      <c r="G2924" s="1"/>
      <c r="H2924" s="1"/>
      <c r="I2924" s="1"/>
      <c r="J2924" s="1"/>
      <c r="K2924" s="1"/>
      <c r="L2924" s="1"/>
      <c r="M2924" s="1"/>
      <c r="N2924" s="1"/>
    </row>
    <row r="2966" spans="1:14" s="11" customFormat="1" ht="15.75" x14ac:dyDescent="0.25">
      <c r="A2966"/>
      <c r="B2966"/>
      <c r="C2966"/>
      <c r="D2966"/>
      <c r="E2966"/>
      <c r="F2966"/>
      <c r="G2966" s="1"/>
      <c r="H2966" s="1"/>
      <c r="I2966" s="1"/>
      <c r="J2966" s="10"/>
      <c r="K2966" s="10"/>
      <c r="L2966" s="10"/>
      <c r="M2966" s="10"/>
      <c r="N2966" s="10"/>
    </row>
    <row r="2967" spans="1:14" s="14" customFormat="1" x14ac:dyDescent="0.25">
      <c r="A2967"/>
      <c r="B2967"/>
      <c r="C2967"/>
      <c r="D2967"/>
      <c r="E2967"/>
      <c r="F2967"/>
      <c r="G2967" s="1"/>
      <c r="H2967" s="1"/>
      <c r="I2967" s="1"/>
      <c r="J2967" s="1"/>
      <c r="K2967" s="1"/>
      <c r="L2967" s="1"/>
      <c r="M2967" s="1"/>
      <c r="N2967" s="1"/>
    </row>
    <row r="3011" spans="8:9" ht="15.75" x14ac:dyDescent="0.25">
      <c r="H3011" s="10"/>
      <c r="I3011" s="10"/>
    </row>
    <row r="3035" spans="1:14" s="14" customFormat="1" x14ac:dyDescent="0.25">
      <c r="A3035"/>
      <c r="B3035"/>
      <c r="C3035"/>
      <c r="D3035"/>
      <c r="E3035"/>
      <c r="F3035"/>
      <c r="G3035" s="1"/>
      <c r="H3035" s="1"/>
      <c r="I3035" s="1"/>
      <c r="J3035" s="1"/>
      <c r="K3035" s="1"/>
      <c r="L3035" s="1"/>
      <c r="M3035" s="1"/>
      <c r="N3035" s="1"/>
    </row>
    <row r="3050" spans="1:14" s="14" customFormat="1" x14ac:dyDescent="0.25">
      <c r="A3050"/>
      <c r="B3050"/>
      <c r="C3050"/>
      <c r="D3050"/>
      <c r="E3050"/>
      <c r="F3050"/>
      <c r="G3050" s="1"/>
      <c r="H3050" s="1"/>
      <c r="I3050" s="1"/>
      <c r="J3050" s="1"/>
      <c r="K3050" s="1"/>
      <c r="L3050" s="1"/>
      <c r="M3050" s="1"/>
      <c r="N3050" s="1"/>
    </row>
    <row r="3070" spans="1:14" s="11" customFormat="1" ht="15.75" x14ac:dyDescent="0.25">
      <c r="A3070"/>
      <c r="B3070"/>
      <c r="C3070"/>
      <c r="D3070"/>
      <c r="E3070"/>
      <c r="F3070"/>
      <c r="G3070" s="1"/>
      <c r="H3070" s="1"/>
      <c r="I3070" s="1"/>
      <c r="J3070" s="10"/>
      <c r="K3070" s="10"/>
      <c r="L3070" s="10"/>
      <c r="M3070" s="10"/>
      <c r="N3070" s="10"/>
    </row>
    <row r="3071" spans="1:14" s="14" customFormat="1" x14ac:dyDescent="0.25">
      <c r="A3071"/>
      <c r="B3071"/>
      <c r="C3071"/>
      <c r="D3071"/>
      <c r="E3071"/>
      <c r="F3071"/>
      <c r="G3071" s="1"/>
      <c r="H3071" s="1"/>
      <c r="I3071" s="1"/>
      <c r="J3071" s="1"/>
      <c r="K3071" s="1"/>
      <c r="L3071" s="1"/>
      <c r="M3071" s="1"/>
      <c r="N3071" s="1"/>
    </row>
    <row r="3130" spans="1:14" s="14" customFormat="1" x14ac:dyDescent="0.25">
      <c r="A3130"/>
      <c r="B3130"/>
      <c r="C3130"/>
      <c r="D3130"/>
      <c r="E3130"/>
      <c r="F3130"/>
      <c r="G3130" s="1"/>
      <c r="H3130" s="1"/>
      <c r="I3130" s="1"/>
      <c r="J3130" s="1"/>
      <c r="K3130" s="1"/>
      <c r="L3130" s="1"/>
      <c r="M3130" s="1"/>
      <c r="N3130" s="1"/>
    </row>
    <row r="3226" spans="1:14" s="11" customFormat="1" ht="15.75" x14ac:dyDescent="0.25">
      <c r="A3226"/>
      <c r="B3226"/>
      <c r="C3226"/>
      <c r="D3226"/>
      <c r="E3226"/>
      <c r="F3226"/>
      <c r="G3226" s="1"/>
      <c r="H3226" s="1"/>
      <c r="I3226" s="1"/>
      <c r="J3226" s="10"/>
      <c r="K3226" s="10"/>
      <c r="L3226" s="10"/>
      <c r="M3226" s="10"/>
      <c r="N3226" s="10"/>
    </row>
    <row r="3227" spans="1:14" s="14" customFormat="1" x14ac:dyDescent="0.25">
      <c r="A3227"/>
      <c r="B3227"/>
      <c r="C3227"/>
      <c r="D3227"/>
      <c r="E3227"/>
      <c r="F3227"/>
      <c r="G3227" s="1"/>
      <c r="H3227" s="1"/>
      <c r="I3227" s="1"/>
      <c r="J3227" s="1"/>
      <c r="K3227" s="1"/>
      <c r="L3227" s="1"/>
      <c r="M3227" s="1"/>
      <c r="N3227" s="1"/>
    </row>
    <row r="3325" spans="1:14" s="14" customFormat="1" x14ac:dyDescent="0.25">
      <c r="A3325"/>
      <c r="B3325"/>
      <c r="C3325"/>
      <c r="D3325"/>
      <c r="E3325"/>
      <c r="F3325"/>
      <c r="G3325" s="1"/>
      <c r="H3325" s="1"/>
      <c r="I3325" s="1"/>
      <c r="J3325" s="1"/>
      <c r="K3325" s="1"/>
      <c r="L3325" s="1"/>
      <c r="M3325" s="1"/>
      <c r="N3325" s="1"/>
    </row>
    <row r="3331" spans="1:14" s="14" customFormat="1" x14ac:dyDescent="0.25">
      <c r="A3331"/>
      <c r="B3331"/>
      <c r="C3331"/>
      <c r="D3331"/>
      <c r="E3331"/>
      <c r="F3331"/>
      <c r="G3331" s="1"/>
      <c r="H3331" s="1"/>
      <c r="I3331" s="1"/>
      <c r="J3331" s="1"/>
      <c r="K3331" s="1"/>
      <c r="L3331" s="1"/>
      <c r="M3331" s="1"/>
      <c r="N3331" s="1"/>
    </row>
    <row r="3337" spans="1:14" s="14" customFormat="1" x14ac:dyDescent="0.25">
      <c r="A3337"/>
      <c r="B3337"/>
      <c r="C3337"/>
      <c r="D3337"/>
      <c r="E3337"/>
      <c r="F3337"/>
      <c r="G3337" s="1"/>
      <c r="H3337" s="1"/>
      <c r="I3337" s="1"/>
      <c r="J3337" s="1"/>
      <c r="K3337" s="1"/>
      <c r="L3337" s="1"/>
      <c r="M3337" s="1"/>
      <c r="N3337" s="1"/>
    </row>
    <row r="3361" spans="1:14" s="14" customFormat="1" x14ac:dyDescent="0.25">
      <c r="A3361"/>
      <c r="B3361"/>
      <c r="C3361"/>
      <c r="D3361"/>
      <c r="E3361"/>
      <c r="F3361"/>
      <c r="G3361" s="1"/>
      <c r="H3361" s="1"/>
      <c r="I3361" s="1"/>
      <c r="J3361" s="1"/>
      <c r="K3361" s="1"/>
      <c r="L3361" s="1"/>
      <c r="M3361" s="1"/>
      <c r="N3361" s="1"/>
    </row>
    <row r="3441" spans="1:14" s="14" customFormat="1" x14ac:dyDescent="0.25">
      <c r="A3441"/>
      <c r="B3441"/>
      <c r="C3441"/>
      <c r="D3441"/>
      <c r="E3441"/>
      <c r="F3441"/>
      <c r="G3441" s="1"/>
      <c r="H3441" s="1"/>
      <c r="I3441" s="1"/>
      <c r="J3441" s="1"/>
      <c r="K3441" s="1"/>
      <c r="L3441" s="1"/>
      <c r="M3441" s="1"/>
      <c r="N3441" s="1"/>
    </row>
    <row r="3476" spans="1:14" ht="15.75" x14ac:dyDescent="0.25">
      <c r="H3476" s="10"/>
      <c r="I3476" s="10"/>
    </row>
    <row r="3477" spans="1:14" x14ac:dyDescent="0.25">
      <c r="H3477" s="17"/>
      <c r="I3477" s="17"/>
    </row>
    <row r="3488" spans="1:14" s="14" customFormat="1" x14ac:dyDescent="0.25">
      <c r="A3488"/>
      <c r="B3488"/>
      <c r="C3488"/>
      <c r="D3488"/>
      <c r="E3488"/>
      <c r="F3488"/>
      <c r="G3488" s="1"/>
      <c r="H3488" s="1"/>
      <c r="I3488" s="1"/>
      <c r="J3488" s="1"/>
      <c r="K3488" s="1"/>
      <c r="L3488" s="1"/>
      <c r="M3488" s="1"/>
      <c r="N3488" s="1"/>
    </row>
    <row r="3501" spans="1:14" s="14" customFormat="1" x14ac:dyDescent="0.25">
      <c r="A3501"/>
      <c r="B3501"/>
      <c r="C3501"/>
      <c r="D3501"/>
      <c r="E3501"/>
      <c r="F3501"/>
      <c r="G3501" s="1"/>
      <c r="H3501" s="1"/>
      <c r="I3501" s="1"/>
      <c r="J3501" s="1"/>
      <c r="K3501" s="1"/>
      <c r="L3501" s="1"/>
      <c r="M3501" s="1"/>
      <c r="N3501" s="1"/>
    </row>
    <row r="3508" spans="1:14" s="14" customFormat="1" x14ac:dyDescent="0.25">
      <c r="A3508"/>
      <c r="B3508"/>
      <c r="C3508"/>
      <c r="D3508"/>
      <c r="E3508"/>
      <c r="F3508"/>
      <c r="G3508" s="1"/>
      <c r="H3508" s="1"/>
      <c r="I3508" s="1"/>
      <c r="J3508" s="1"/>
      <c r="K3508" s="1"/>
      <c r="L3508" s="1"/>
      <c r="M3508" s="1"/>
      <c r="N3508" s="1"/>
    </row>
    <row r="3517" spans="1:14" s="14" customFormat="1" x14ac:dyDescent="0.25">
      <c r="A3517"/>
      <c r="B3517"/>
      <c r="C3517"/>
      <c r="D3517"/>
      <c r="E3517"/>
      <c r="F3517"/>
      <c r="G3517" s="1"/>
      <c r="H3517" s="1"/>
      <c r="I3517" s="1"/>
      <c r="J3517" s="1"/>
      <c r="K3517" s="1"/>
      <c r="L3517" s="1"/>
      <c r="M3517" s="1"/>
      <c r="N3517" s="1"/>
    </row>
    <row r="3650" spans="1:14" s="14" customFormat="1" x14ac:dyDescent="0.25">
      <c r="A3650"/>
      <c r="B3650"/>
      <c r="C3650"/>
      <c r="D3650"/>
      <c r="E3650"/>
      <c r="F3650"/>
      <c r="G3650" s="1"/>
      <c r="H3650" s="1"/>
      <c r="I3650" s="1"/>
      <c r="J3650" s="1"/>
      <c r="K3650" s="1"/>
      <c r="L3650" s="1"/>
      <c r="M3650" s="1"/>
      <c r="N3650" s="1"/>
    </row>
    <row r="3654" spans="1:14" ht="15.75" x14ac:dyDescent="0.25">
      <c r="H3654" s="10"/>
      <c r="I3654" s="10"/>
    </row>
    <row r="3656" spans="1:14" s="14" customFormat="1" x14ac:dyDescent="0.25">
      <c r="A3656"/>
      <c r="B3656"/>
      <c r="C3656"/>
      <c r="D3656"/>
      <c r="E3656"/>
      <c r="F3656"/>
      <c r="G3656" s="1"/>
      <c r="H3656" s="1"/>
      <c r="I3656" s="1"/>
      <c r="J3656" s="1"/>
      <c r="K3656" s="1"/>
      <c r="L3656" s="1"/>
      <c r="M3656" s="1"/>
      <c r="N3656" s="1"/>
    </row>
    <row r="3686" spans="1:14" ht="15.75" x14ac:dyDescent="0.25">
      <c r="H3686" s="10"/>
      <c r="I3686" s="10"/>
    </row>
    <row r="3691" spans="1:14" s="11" customFormat="1" ht="15.75" x14ac:dyDescent="0.25">
      <c r="A3691"/>
      <c r="B3691"/>
      <c r="C3691"/>
      <c r="D3691"/>
      <c r="E3691"/>
      <c r="F3691"/>
      <c r="G3691" s="1"/>
      <c r="H3691" s="1"/>
      <c r="I3691" s="1"/>
      <c r="J3691" s="10"/>
      <c r="K3691" s="10"/>
      <c r="L3691" s="10"/>
      <c r="M3691" s="10"/>
      <c r="N3691" s="10"/>
    </row>
    <row r="3692" spans="1:14" s="18" customFormat="1" x14ac:dyDescent="0.25">
      <c r="A3692"/>
      <c r="B3692"/>
      <c r="C3692"/>
      <c r="D3692"/>
      <c r="E3692"/>
      <c r="F3692"/>
      <c r="G3692" s="1"/>
      <c r="H3692" s="1"/>
      <c r="I3692" s="1"/>
      <c r="J3692" s="17"/>
      <c r="K3692" s="17"/>
      <c r="L3692" s="17"/>
      <c r="M3692" s="17"/>
      <c r="N3692" s="17"/>
    </row>
    <row r="3799" spans="8:9" ht="15.75" x14ac:dyDescent="0.25">
      <c r="H3799" s="10"/>
      <c r="I3799" s="10"/>
    </row>
    <row r="3814" spans="1:14" s="14" customFormat="1" x14ac:dyDescent="0.25">
      <c r="A3814"/>
      <c r="B3814"/>
      <c r="C3814"/>
      <c r="D3814"/>
      <c r="E3814"/>
      <c r="F3814"/>
      <c r="G3814" s="1"/>
      <c r="H3814" s="1"/>
      <c r="I3814" s="1"/>
      <c r="J3814" s="1"/>
      <c r="K3814" s="1"/>
      <c r="L3814" s="1"/>
      <c r="M3814" s="1"/>
      <c r="N3814" s="1"/>
    </row>
    <row r="3819" spans="1:14" ht="18.75" x14ac:dyDescent="0.3">
      <c r="H3819" s="7"/>
      <c r="I3819" s="7"/>
    </row>
    <row r="3869" spans="1:14" s="11" customFormat="1" ht="15.75" x14ac:dyDescent="0.25">
      <c r="A3869"/>
      <c r="B3869"/>
      <c r="C3869"/>
      <c r="D3869"/>
      <c r="E3869"/>
      <c r="F3869"/>
      <c r="G3869" s="1"/>
      <c r="H3869" s="1"/>
      <c r="I3869" s="1"/>
      <c r="J3869" s="10"/>
      <c r="K3869" s="10"/>
      <c r="L3869" s="10"/>
      <c r="M3869" s="10"/>
      <c r="N3869" s="10"/>
    </row>
    <row r="3870" spans="1:14" s="14" customFormat="1" x14ac:dyDescent="0.25">
      <c r="A3870"/>
      <c r="B3870"/>
      <c r="C3870"/>
      <c r="D3870"/>
      <c r="E3870"/>
      <c r="F3870"/>
      <c r="G3870" s="1"/>
      <c r="H3870" s="1"/>
      <c r="I3870" s="1"/>
      <c r="J3870" s="1"/>
      <c r="K3870" s="1"/>
      <c r="L3870" s="1"/>
      <c r="M3870" s="1"/>
      <c r="N3870" s="1"/>
    </row>
    <row r="3895" spans="1:14" s="14" customFormat="1" x14ac:dyDescent="0.25">
      <c r="A3895"/>
      <c r="B3895"/>
      <c r="C3895"/>
      <c r="D3895"/>
      <c r="E3895"/>
      <c r="F3895"/>
      <c r="G3895" s="1"/>
      <c r="H3895" s="1"/>
      <c r="I3895" s="1"/>
      <c r="J3895" s="1"/>
      <c r="K3895" s="1"/>
      <c r="L3895" s="1"/>
      <c r="M3895" s="1"/>
      <c r="N3895" s="1"/>
    </row>
    <row r="3901" spans="1:14" s="11" customFormat="1" ht="15.75" x14ac:dyDescent="0.25">
      <c r="A3901"/>
      <c r="B3901"/>
      <c r="C3901"/>
      <c r="D3901"/>
      <c r="E3901"/>
      <c r="F3901"/>
      <c r="G3901" s="1"/>
      <c r="H3901" s="1"/>
      <c r="I3901" s="1"/>
      <c r="J3901" s="10"/>
      <c r="K3901" s="10"/>
      <c r="L3901" s="10"/>
      <c r="M3901" s="10"/>
      <c r="N3901" s="10"/>
    </row>
    <row r="3902" spans="1:14" s="14" customFormat="1" x14ac:dyDescent="0.25">
      <c r="A3902"/>
      <c r="B3902"/>
      <c r="C3902"/>
      <c r="D3902"/>
      <c r="E3902"/>
      <c r="F3902"/>
      <c r="G3902" s="1"/>
      <c r="H3902" s="1"/>
      <c r="I3902" s="1"/>
      <c r="J3902" s="1"/>
      <c r="K3902" s="1"/>
      <c r="L3902" s="1"/>
      <c r="M3902" s="1"/>
      <c r="N3902" s="1"/>
    </row>
    <row r="3912" spans="1:14" s="14" customFormat="1" x14ac:dyDescent="0.25">
      <c r="A3912"/>
      <c r="B3912"/>
      <c r="C3912"/>
      <c r="D3912"/>
      <c r="E3912"/>
      <c r="F3912"/>
      <c r="G3912" s="1"/>
      <c r="H3912" s="1"/>
      <c r="I3912" s="1"/>
      <c r="J3912" s="1"/>
      <c r="K3912" s="1"/>
      <c r="L3912" s="1"/>
      <c r="M3912" s="1"/>
      <c r="N3912" s="1"/>
    </row>
    <row r="4008" spans="1:14" s="14" customFormat="1" x14ac:dyDescent="0.25">
      <c r="A4008"/>
      <c r="B4008"/>
      <c r="C4008"/>
      <c r="D4008"/>
      <c r="E4008"/>
      <c r="F4008"/>
      <c r="G4008" s="1"/>
      <c r="H4008" s="1"/>
      <c r="I4008" s="1"/>
      <c r="J4008" s="1"/>
      <c r="K4008" s="1"/>
      <c r="L4008" s="1"/>
      <c r="M4008" s="1"/>
      <c r="N4008" s="1"/>
    </row>
    <row r="4014" spans="1:14" s="11" customFormat="1" ht="15.75" x14ac:dyDescent="0.25">
      <c r="A4014"/>
      <c r="B4014"/>
      <c r="C4014"/>
      <c r="D4014"/>
      <c r="E4014"/>
      <c r="F4014"/>
      <c r="G4014" s="1"/>
      <c r="H4014" s="1"/>
      <c r="I4014" s="1"/>
      <c r="J4014" s="10"/>
      <c r="K4014" s="10"/>
      <c r="L4014" s="10"/>
      <c r="M4014" s="10"/>
      <c r="N4014" s="10"/>
    </row>
    <row r="4015" spans="1:14" s="14" customFormat="1" x14ac:dyDescent="0.25">
      <c r="A4015"/>
      <c r="B4015"/>
      <c r="C4015"/>
      <c r="D4015"/>
      <c r="E4015"/>
      <c r="F4015"/>
      <c r="G4015" s="1"/>
      <c r="H4015" s="1"/>
      <c r="I4015" s="1"/>
      <c r="J4015" s="1"/>
      <c r="K4015" s="1"/>
      <c r="L4015" s="1"/>
      <c r="M4015" s="1"/>
      <c r="N4015" s="1"/>
    </row>
    <row r="4023" spans="1:14" s="14" customFormat="1" x14ac:dyDescent="0.25">
      <c r="A4023"/>
      <c r="B4023"/>
      <c r="C4023"/>
      <c r="D4023"/>
      <c r="E4023"/>
      <c r="F4023"/>
      <c r="G4023" s="1"/>
      <c r="H4023" s="1"/>
      <c r="I4023" s="1"/>
      <c r="J4023" s="1"/>
      <c r="K4023" s="1"/>
      <c r="L4023" s="1"/>
      <c r="M4023" s="1"/>
      <c r="N4023" s="1"/>
    </row>
    <row r="4034" spans="1:14" s="8" customFormat="1" ht="18.75" x14ac:dyDescent="0.3">
      <c r="A4034"/>
      <c r="B4034"/>
      <c r="C4034"/>
      <c r="D4034"/>
      <c r="E4034"/>
      <c r="F4034"/>
      <c r="G4034" s="1"/>
      <c r="H4034" s="1"/>
      <c r="I4034" s="1"/>
      <c r="J4034" s="7"/>
      <c r="K4034" s="7"/>
      <c r="L4034" s="7"/>
      <c r="M4034" s="7"/>
      <c r="N4034" s="7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FFFF00"/>
  </sheetPr>
  <dimension ref="A1:N4066"/>
  <sheetViews>
    <sheetView showGridLines="0" tabSelected="1" zoomScale="80" zoomScaleNormal="80" workbookViewId="0">
      <pane xSplit="1" ySplit="7" topLeftCell="B11" activePane="bottomRight" state="frozen"/>
      <selection activeCell="B8" sqref="B8"/>
      <selection pane="topRight" activeCell="B8" sqref="B8"/>
      <selection pane="bottomLeft" activeCell="B8" sqref="B8"/>
      <selection pane="bottomRight" activeCell="K26" sqref="K26"/>
    </sheetView>
  </sheetViews>
  <sheetFormatPr defaultRowHeight="15" x14ac:dyDescent="0.25"/>
  <cols>
    <col min="1" max="1" width="73.8554687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6" customWidth="1"/>
    <col min="8" max="8" width="13.42578125" style="16" bestFit="1" customWidth="1"/>
    <col min="9" max="9" width="16.5703125" style="16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9" t="s">
        <v>0</v>
      </c>
      <c r="B1" t="s" vm="2">
        <v>1</v>
      </c>
    </row>
    <row r="2" spans="1:14" x14ac:dyDescent="0.25">
      <c r="A2" s="19" t="s">
        <v>2</v>
      </c>
      <c r="B2" t="s" vm="14">
        <v>74</v>
      </c>
    </row>
    <row r="3" spans="1:14" x14ac:dyDescent="0.25">
      <c r="A3" s="19" t="s">
        <v>3</v>
      </c>
      <c r="B3" t="s" vm="9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2"/>
      <c r="H4" s="32"/>
      <c r="I4" s="32"/>
      <c r="J4" s="3"/>
      <c r="K4" s="3"/>
      <c r="L4" s="3"/>
      <c r="M4" s="3"/>
      <c r="N4" s="3"/>
    </row>
    <row r="5" spans="1:14" s="4" customFormat="1" x14ac:dyDescent="0.25">
      <c r="B5" s="20" t="s">
        <v>7</v>
      </c>
      <c r="G5" s="16"/>
      <c r="H5" s="16"/>
      <c r="I5" s="16"/>
      <c r="J5" s="1"/>
      <c r="K5" s="1"/>
      <c r="L5" s="1"/>
      <c r="M5" s="1"/>
      <c r="N5" s="3"/>
    </row>
    <row r="6" spans="1:14" s="4" customFormat="1" x14ac:dyDescent="0.25">
      <c r="B6" s="4" t="s">
        <v>38</v>
      </c>
      <c r="G6" s="33"/>
      <c r="H6" s="33"/>
      <c r="I6" s="33"/>
      <c r="J6" s="1"/>
      <c r="K6" s="1"/>
      <c r="L6" s="1"/>
      <c r="M6" s="1"/>
      <c r="N6" s="3"/>
    </row>
    <row r="7" spans="1:14" s="4" customFormat="1" ht="45" x14ac:dyDescent="0.25">
      <c r="A7" s="20" t="s">
        <v>8</v>
      </c>
      <c r="B7" t="s">
        <v>6</v>
      </c>
      <c r="C7" t="s">
        <v>25</v>
      </c>
      <c r="D7" t="s">
        <v>26</v>
      </c>
      <c r="E7" t="s">
        <v>27</v>
      </c>
      <c r="F7" t="s">
        <v>28</v>
      </c>
      <c r="G7" s="34" t="s">
        <v>71</v>
      </c>
      <c r="H7" s="34" t="s">
        <v>72</v>
      </c>
      <c r="I7" s="34" t="s">
        <v>73</v>
      </c>
      <c r="J7" s="1"/>
      <c r="K7" s="1"/>
      <c r="L7" s="1"/>
      <c r="M7" s="1"/>
      <c r="N7" s="3"/>
    </row>
    <row r="8" spans="1:14" s="8" customFormat="1" ht="18.75" x14ac:dyDescent="0.3">
      <c r="A8" s="5" t="s">
        <v>37</v>
      </c>
      <c r="B8" s="6">
        <v>57211020</v>
      </c>
      <c r="C8" s="6">
        <v>56811020</v>
      </c>
      <c r="D8" s="6">
        <v>29113014</v>
      </c>
      <c r="E8" s="6">
        <v>24235400</v>
      </c>
      <c r="F8" s="6">
        <v>27698006</v>
      </c>
      <c r="G8" s="29">
        <f>G9</f>
        <v>46900000</v>
      </c>
      <c r="H8" s="29">
        <f>H9</f>
        <v>0</v>
      </c>
      <c r="I8" s="30">
        <f>G8+H8</f>
        <v>46900000</v>
      </c>
      <c r="J8" s="7"/>
      <c r="K8" s="7"/>
      <c r="L8" s="7"/>
      <c r="M8" s="7"/>
      <c r="N8" s="7"/>
    </row>
    <row r="9" spans="1:14" s="11" customFormat="1" ht="18.75" x14ac:dyDescent="0.3">
      <c r="A9" s="22" t="s">
        <v>9</v>
      </c>
      <c r="B9" s="21">
        <v>57211020</v>
      </c>
      <c r="C9" s="21">
        <v>56811020</v>
      </c>
      <c r="D9" s="21">
        <v>29113014</v>
      </c>
      <c r="E9" s="21">
        <v>24235400</v>
      </c>
      <c r="F9" s="21">
        <v>27698006</v>
      </c>
      <c r="G9" s="29">
        <f>G10</f>
        <v>46900000</v>
      </c>
      <c r="H9" s="29">
        <f>H10</f>
        <v>0</v>
      </c>
      <c r="I9" s="30">
        <f t="shared" ref="I9:I24" si="0">G9+H9</f>
        <v>46900000</v>
      </c>
      <c r="J9" s="10"/>
      <c r="K9" s="10"/>
      <c r="L9" s="10"/>
      <c r="M9" s="10"/>
      <c r="N9" s="10"/>
    </row>
    <row r="10" spans="1:14" s="14" customFormat="1" ht="18.75" x14ac:dyDescent="0.3">
      <c r="A10" s="9" t="s">
        <v>19</v>
      </c>
      <c r="B10" s="13">
        <v>57211020</v>
      </c>
      <c r="C10" s="13">
        <v>56811020</v>
      </c>
      <c r="D10" s="13">
        <v>29113014</v>
      </c>
      <c r="E10" s="13">
        <v>24235400</v>
      </c>
      <c r="F10" s="13">
        <v>27698006</v>
      </c>
      <c r="G10" s="29">
        <f>+G11+G13+G16+G22</f>
        <v>46900000</v>
      </c>
      <c r="H10" s="29">
        <f>+H11+H13+H16+H22</f>
        <v>0</v>
      </c>
      <c r="I10" s="30">
        <f t="shared" si="0"/>
        <v>46900000</v>
      </c>
      <c r="J10" s="1"/>
      <c r="K10" s="1"/>
      <c r="L10" s="1"/>
      <c r="M10" s="1"/>
      <c r="N10" s="1"/>
    </row>
    <row r="11" spans="1:14" ht="18.75" x14ac:dyDescent="0.3">
      <c r="A11" s="12" t="s">
        <v>21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29">
        <f>G12</f>
        <v>0</v>
      </c>
      <c r="H11" s="29">
        <f>H12</f>
        <v>0</v>
      </c>
      <c r="I11" s="30">
        <f t="shared" si="0"/>
        <v>0</v>
      </c>
    </row>
    <row r="12" spans="1:14" ht="18.75" x14ac:dyDescent="0.3">
      <c r="A12" s="15" t="s">
        <v>42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29">
        <v>0</v>
      </c>
      <c r="H12" s="29">
        <v>0</v>
      </c>
      <c r="I12" s="30">
        <f t="shared" si="0"/>
        <v>0</v>
      </c>
    </row>
    <row r="13" spans="1:14" ht="18.75" x14ac:dyDescent="0.3">
      <c r="A13" s="12" t="s">
        <v>10</v>
      </c>
      <c r="B13" s="13">
        <v>5831120</v>
      </c>
      <c r="C13" s="13">
        <v>5831120</v>
      </c>
      <c r="D13" s="13">
        <v>2519214</v>
      </c>
      <c r="E13" s="13">
        <v>0</v>
      </c>
      <c r="F13" s="13">
        <v>3311906</v>
      </c>
      <c r="G13" s="29">
        <f>SUM(G14:G15)</f>
        <v>5800000</v>
      </c>
      <c r="H13" s="29">
        <f>SUM(H14:H15)</f>
        <v>0</v>
      </c>
      <c r="I13" s="30">
        <f t="shared" si="0"/>
        <v>5800000</v>
      </c>
    </row>
    <row r="14" spans="1:14" ht="18.75" x14ac:dyDescent="0.3">
      <c r="A14" s="15" t="s">
        <v>42</v>
      </c>
      <c r="B14" s="13">
        <v>3831120</v>
      </c>
      <c r="C14" s="13">
        <v>3831120</v>
      </c>
      <c r="D14" s="13">
        <v>2519214</v>
      </c>
      <c r="E14" s="13">
        <v>0</v>
      </c>
      <c r="F14" s="13">
        <v>1311906</v>
      </c>
      <c r="G14" s="39">
        <v>3800000</v>
      </c>
      <c r="H14" s="29">
        <v>0</v>
      </c>
      <c r="I14" s="30">
        <f t="shared" si="0"/>
        <v>3800000</v>
      </c>
    </row>
    <row r="15" spans="1:14" ht="18.75" x14ac:dyDescent="0.3">
      <c r="A15" s="15" t="s">
        <v>43</v>
      </c>
      <c r="B15" s="13">
        <v>2000000</v>
      </c>
      <c r="C15" s="13">
        <v>2000000</v>
      </c>
      <c r="D15" s="13">
        <v>0</v>
      </c>
      <c r="E15" s="13">
        <v>0</v>
      </c>
      <c r="F15" s="13">
        <v>2000000</v>
      </c>
      <c r="G15" s="39">
        <v>2000000</v>
      </c>
      <c r="H15" s="29">
        <v>0</v>
      </c>
      <c r="I15" s="30">
        <f t="shared" si="0"/>
        <v>2000000</v>
      </c>
    </row>
    <row r="16" spans="1:14" ht="18.75" x14ac:dyDescent="0.3">
      <c r="A16" s="12" t="s">
        <v>12</v>
      </c>
      <c r="B16" s="13">
        <v>51029900</v>
      </c>
      <c r="C16" s="13">
        <v>50629900</v>
      </c>
      <c r="D16" s="13">
        <v>26243800</v>
      </c>
      <c r="E16" s="13">
        <v>24235400</v>
      </c>
      <c r="F16" s="13">
        <v>24386100</v>
      </c>
      <c r="G16" s="29">
        <f>SUM(G17:G21)</f>
        <v>41100000</v>
      </c>
      <c r="H16" s="29">
        <f>SUM(H17:H21)</f>
        <v>0</v>
      </c>
      <c r="I16" s="30">
        <f t="shared" si="0"/>
        <v>41100000</v>
      </c>
    </row>
    <row r="17" spans="1:10" ht="18.75" x14ac:dyDescent="0.3">
      <c r="A17" s="15" t="s">
        <v>41</v>
      </c>
      <c r="B17" s="13">
        <v>5400000</v>
      </c>
      <c r="C17" s="13">
        <v>5000000</v>
      </c>
      <c r="D17" s="13">
        <v>5000000</v>
      </c>
      <c r="E17" s="13">
        <v>5000000</v>
      </c>
      <c r="F17" s="13">
        <v>0</v>
      </c>
      <c r="G17" s="39">
        <v>5000000</v>
      </c>
      <c r="H17" s="29">
        <v>0</v>
      </c>
      <c r="I17" s="30">
        <f t="shared" si="0"/>
        <v>5000000</v>
      </c>
    </row>
    <row r="18" spans="1:10" ht="18.75" x14ac:dyDescent="0.3">
      <c r="A18" s="15" t="s">
        <v>23</v>
      </c>
      <c r="B18" s="13">
        <v>5765400</v>
      </c>
      <c r="C18" s="13">
        <v>20765400</v>
      </c>
      <c r="D18" s="13">
        <v>765400</v>
      </c>
      <c r="E18" s="13">
        <v>565400</v>
      </c>
      <c r="F18" s="13">
        <v>20000000</v>
      </c>
      <c r="G18" s="39">
        <v>10000000</v>
      </c>
      <c r="H18" s="29">
        <v>0</v>
      </c>
      <c r="I18" s="30">
        <f t="shared" si="0"/>
        <v>10000000</v>
      </c>
    </row>
    <row r="19" spans="1:10" ht="18.75" x14ac:dyDescent="0.3">
      <c r="A19" s="15" t="s">
        <v>42</v>
      </c>
      <c r="B19" s="13">
        <v>14794500</v>
      </c>
      <c r="C19" s="13">
        <v>1500000</v>
      </c>
      <c r="D19" s="13">
        <v>1500000</v>
      </c>
      <c r="E19" s="13">
        <v>0</v>
      </c>
      <c r="F19" s="13">
        <v>0</v>
      </c>
      <c r="G19" s="39">
        <v>1500000</v>
      </c>
      <c r="H19" s="29">
        <v>0</v>
      </c>
      <c r="I19" s="30">
        <f t="shared" si="0"/>
        <v>1500000</v>
      </c>
    </row>
    <row r="20" spans="1:10" ht="18.75" x14ac:dyDescent="0.3">
      <c r="A20" s="15" t="s">
        <v>31</v>
      </c>
      <c r="B20" s="13">
        <v>6470000</v>
      </c>
      <c r="C20" s="13">
        <v>4764500</v>
      </c>
      <c r="D20" s="13">
        <v>2178400</v>
      </c>
      <c r="E20" s="13">
        <v>1870000</v>
      </c>
      <c r="F20" s="13">
        <v>2586100</v>
      </c>
      <c r="G20" s="39">
        <v>6000000</v>
      </c>
      <c r="H20" s="29">
        <v>0</v>
      </c>
      <c r="I20" s="30">
        <f t="shared" si="0"/>
        <v>6000000</v>
      </c>
    </row>
    <row r="21" spans="1:10" ht="18.75" x14ac:dyDescent="0.3">
      <c r="A21" s="15" t="s">
        <v>44</v>
      </c>
      <c r="B21" s="13">
        <v>18600000</v>
      </c>
      <c r="C21" s="13">
        <v>18600000</v>
      </c>
      <c r="D21" s="13">
        <v>16800000</v>
      </c>
      <c r="E21" s="13">
        <v>16800000</v>
      </c>
      <c r="F21" s="13">
        <v>1800000</v>
      </c>
      <c r="G21" s="39">
        <v>18600000</v>
      </c>
      <c r="H21" s="29">
        <v>0</v>
      </c>
      <c r="I21" s="30">
        <f t="shared" si="0"/>
        <v>18600000</v>
      </c>
      <c r="J21" s="31" t="s">
        <v>75</v>
      </c>
    </row>
    <row r="22" spans="1:10" ht="18.75" x14ac:dyDescent="0.3">
      <c r="A22" s="12" t="s">
        <v>67</v>
      </c>
      <c r="B22" s="13">
        <v>350000</v>
      </c>
      <c r="C22" s="13">
        <v>350000</v>
      </c>
      <c r="D22" s="13">
        <v>350000</v>
      </c>
      <c r="E22" s="13">
        <v>0</v>
      </c>
      <c r="F22" s="13">
        <v>0</v>
      </c>
      <c r="G22" s="29">
        <f>G23</f>
        <v>0</v>
      </c>
      <c r="H22" s="29">
        <f>H23</f>
        <v>0</v>
      </c>
      <c r="I22" s="30">
        <f t="shared" si="0"/>
        <v>0</v>
      </c>
    </row>
    <row r="23" spans="1:10" ht="18.75" x14ac:dyDescent="0.3">
      <c r="A23" s="15" t="s">
        <v>42</v>
      </c>
      <c r="B23" s="13">
        <v>350000</v>
      </c>
      <c r="C23" s="13">
        <v>350000</v>
      </c>
      <c r="D23" s="13">
        <v>350000</v>
      </c>
      <c r="E23" s="13">
        <v>0</v>
      </c>
      <c r="F23" s="13">
        <v>0</v>
      </c>
      <c r="G23" s="29">
        <v>0</v>
      </c>
      <c r="H23" s="29">
        <v>0</v>
      </c>
      <c r="I23" s="30">
        <f t="shared" si="0"/>
        <v>0</v>
      </c>
    </row>
    <row r="24" spans="1:10" ht="18.75" x14ac:dyDescent="0.3">
      <c r="A24" s="5" t="s">
        <v>11</v>
      </c>
      <c r="B24" s="6">
        <v>57211020</v>
      </c>
      <c r="C24" s="6">
        <v>56811020</v>
      </c>
      <c r="D24" s="6">
        <v>29113014</v>
      </c>
      <c r="E24" s="6">
        <v>24235400</v>
      </c>
      <c r="F24" s="6">
        <v>27698006</v>
      </c>
      <c r="G24" s="29">
        <v>46900000</v>
      </c>
      <c r="H24" s="29"/>
      <c r="I24" s="30">
        <f t="shared" si="0"/>
        <v>46900000</v>
      </c>
    </row>
    <row r="33" spans="1:14" s="14" customFormat="1" x14ac:dyDescent="0.25">
      <c r="A33"/>
      <c r="B33"/>
      <c r="C33"/>
      <c r="D33"/>
      <c r="E33"/>
      <c r="F33"/>
      <c r="G33" s="16"/>
      <c r="H33" s="16"/>
      <c r="I33" s="16"/>
      <c r="J33" s="1"/>
      <c r="K33" s="1"/>
      <c r="L33" s="1"/>
      <c r="M33" s="1"/>
      <c r="N33" s="1"/>
    </row>
    <row r="40" spans="1:14" x14ac:dyDescent="0.25">
      <c r="G40" s="35"/>
    </row>
    <row r="74" spans="1:14" s="14" customFormat="1" x14ac:dyDescent="0.25">
      <c r="A74"/>
      <c r="B74"/>
      <c r="C74"/>
      <c r="D74"/>
      <c r="E74"/>
      <c r="F74"/>
      <c r="G74" s="16"/>
      <c r="H74" s="16"/>
      <c r="I74" s="16"/>
      <c r="J74" s="1"/>
      <c r="K74" s="1"/>
      <c r="L74" s="1"/>
      <c r="M74" s="1"/>
      <c r="N74" s="1"/>
    </row>
    <row r="98" spans="1:14" x14ac:dyDescent="0.25">
      <c r="G98" s="35"/>
    </row>
    <row r="110" spans="1:14" s="14" customFormat="1" x14ac:dyDescent="0.25">
      <c r="A110"/>
      <c r="B110"/>
      <c r="C110"/>
      <c r="D110"/>
      <c r="E110"/>
      <c r="F110"/>
      <c r="G110" s="16"/>
      <c r="H110" s="16"/>
      <c r="I110" s="16"/>
      <c r="J110" s="1"/>
      <c r="K110" s="1"/>
      <c r="L110" s="1"/>
      <c r="M110" s="1"/>
      <c r="N110" s="1"/>
    </row>
    <row r="180" spans="7:7" x14ac:dyDescent="0.25">
      <c r="G180" s="35"/>
    </row>
    <row r="243" spans="7:7" x14ac:dyDescent="0.25">
      <c r="G243" s="35"/>
    </row>
    <row r="303" spans="7:7" x14ac:dyDescent="0.25">
      <c r="G303" s="35"/>
    </row>
    <row r="317" spans="7:7" x14ac:dyDescent="0.25">
      <c r="G317" s="35"/>
    </row>
    <row r="449" spans="7:7" x14ac:dyDescent="0.25">
      <c r="G449" s="35"/>
    </row>
    <row r="468" spans="7:7" x14ac:dyDescent="0.25">
      <c r="G468" s="35"/>
    </row>
    <row r="567" spans="1:14" s="14" customFormat="1" x14ac:dyDescent="0.25">
      <c r="A567"/>
      <c r="B567"/>
      <c r="C567"/>
      <c r="D567"/>
      <c r="E567"/>
      <c r="F567"/>
      <c r="G567" s="16"/>
      <c r="H567" s="16"/>
      <c r="I567" s="16"/>
      <c r="J567" s="1"/>
      <c r="K567" s="1"/>
      <c r="L567" s="1"/>
      <c r="M567" s="1"/>
      <c r="N567" s="1"/>
    </row>
    <row r="678" spans="1:14" s="14" customFormat="1" x14ac:dyDescent="0.25">
      <c r="A678"/>
      <c r="B678"/>
      <c r="C678"/>
      <c r="D678"/>
      <c r="E678"/>
      <c r="F678"/>
      <c r="G678" s="16"/>
      <c r="H678" s="16"/>
      <c r="I678" s="16"/>
      <c r="J678" s="1"/>
      <c r="K678" s="1"/>
      <c r="L678" s="1"/>
      <c r="M678" s="1"/>
      <c r="N678" s="1"/>
    </row>
    <row r="723" spans="1:14" s="14" customFormat="1" x14ac:dyDescent="0.25">
      <c r="A723"/>
      <c r="B723"/>
      <c r="C723"/>
      <c r="D723"/>
      <c r="E723"/>
      <c r="F723"/>
      <c r="G723" s="16"/>
      <c r="H723" s="16"/>
      <c r="I723" s="16"/>
      <c r="J723" s="1"/>
      <c r="K723" s="1"/>
      <c r="L723" s="1"/>
      <c r="M723" s="1"/>
      <c r="N723" s="1"/>
    </row>
    <row r="756" spans="1:9" s="16" customFormat="1" x14ac:dyDescent="0.25">
      <c r="A756"/>
      <c r="B756"/>
      <c r="C756"/>
      <c r="D756"/>
      <c r="E756"/>
      <c r="F756"/>
    </row>
    <row r="757" spans="1:9" s="14" customFormat="1" x14ac:dyDescent="0.25">
      <c r="A757"/>
      <c r="B757"/>
      <c r="C757"/>
      <c r="D757"/>
      <c r="E757"/>
      <c r="F757"/>
      <c r="G757" s="16"/>
      <c r="H757" s="16"/>
      <c r="I757" s="16"/>
    </row>
    <row r="794" spans="1:9" s="14" customFormat="1" x14ac:dyDescent="0.25">
      <c r="A794"/>
      <c r="B794"/>
      <c r="C794"/>
      <c r="D794"/>
      <c r="E794"/>
      <c r="F794"/>
      <c r="G794" s="16"/>
      <c r="H794" s="16"/>
      <c r="I794" s="16"/>
    </row>
    <row r="827" spans="8:9" ht="15.75" x14ac:dyDescent="0.25">
      <c r="H827" s="11"/>
      <c r="I827" s="11"/>
    </row>
    <row r="886" spans="1:14" s="14" customFormat="1" x14ac:dyDescent="0.25">
      <c r="A886"/>
      <c r="B886"/>
      <c r="C886"/>
      <c r="D886"/>
      <c r="E886"/>
      <c r="F886"/>
      <c r="G886" s="16"/>
      <c r="H886" s="16"/>
      <c r="I886" s="16"/>
      <c r="J886" s="1"/>
      <c r="K886" s="1"/>
      <c r="L886" s="1"/>
      <c r="M886" s="1"/>
      <c r="N886" s="1"/>
    </row>
    <row r="933" spans="1:9" s="14" customFormat="1" x14ac:dyDescent="0.25">
      <c r="A933"/>
      <c r="B933"/>
      <c r="C933"/>
      <c r="D933"/>
      <c r="E933"/>
      <c r="F933"/>
      <c r="G933" s="16"/>
      <c r="H933" s="16"/>
      <c r="I933" s="16"/>
    </row>
    <row r="972" spans="1:14" s="14" customFormat="1" x14ac:dyDescent="0.25">
      <c r="A972"/>
      <c r="B972"/>
      <c r="C972"/>
      <c r="D972"/>
      <c r="E972"/>
      <c r="F972"/>
      <c r="G972" s="16"/>
      <c r="H972" s="16"/>
      <c r="I972" s="16"/>
      <c r="J972" s="1"/>
      <c r="K972" s="1"/>
      <c r="L972" s="1"/>
      <c r="M972" s="1"/>
      <c r="N972" s="1"/>
    </row>
    <row r="983" spans="8:9" ht="15.75" x14ac:dyDescent="0.25">
      <c r="H983" s="11"/>
      <c r="I983" s="11"/>
    </row>
    <row r="1026" spans="1:14" s="11" customFormat="1" ht="15.75" x14ac:dyDescent="0.25">
      <c r="A1026"/>
      <c r="B1026"/>
      <c r="C1026"/>
      <c r="D1026"/>
      <c r="E1026"/>
      <c r="F1026"/>
      <c r="G1026" s="16"/>
      <c r="H1026" s="16"/>
      <c r="I1026" s="16"/>
      <c r="J1026" s="10"/>
      <c r="K1026" s="10"/>
      <c r="L1026" s="10"/>
      <c r="M1026" s="10"/>
      <c r="N1026" s="10"/>
    </row>
    <row r="1027" spans="1:14" s="14" customFormat="1" x14ac:dyDescent="0.25">
      <c r="A1027"/>
      <c r="B1027"/>
      <c r="C1027"/>
      <c r="D1027"/>
      <c r="E1027"/>
      <c r="F1027"/>
      <c r="G1027" s="16"/>
      <c r="H1027" s="16"/>
      <c r="I1027" s="16"/>
      <c r="J1027" s="1"/>
      <c r="K1027" s="1"/>
      <c r="L1027" s="1"/>
      <c r="M1027" s="1"/>
      <c r="N1027" s="1"/>
    </row>
    <row r="1101" spans="1:14" s="14" customFormat="1" x14ac:dyDescent="0.25">
      <c r="A1101"/>
      <c r="B1101"/>
      <c r="C1101"/>
      <c r="D1101"/>
      <c r="E1101"/>
      <c r="F1101"/>
      <c r="G1101" s="16"/>
      <c r="H1101" s="16"/>
      <c r="I1101" s="16"/>
      <c r="J1101" s="1"/>
      <c r="K1101" s="1"/>
      <c r="L1101" s="1"/>
      <c r="M1101" s="1"/>
      <c r="N1101" s="1"/>
    </row>
    <row r="1159" spans="1:14" s="14" customFormat="1" x14ac:dyDescent="0.25">
      <c r="A1159"/>
      <c r="B1159"/>
      <c r="C1159"/>
      <c r="D1159"/>
      <c r="E1159"/>
      <c r="F1159"/>
      <c r="G1159" s="16"/>
      <c r="H1159" s="16"/>
      <c r="I1159" s="16"/>
      <c r="J1159" s="1"/>
      <c r="K1159" s="1"/>
      <c r="L1159" s="1"/>
      <c r="M1159" s="1"/>
      <c r="N1159" s="1"/>
    </row>
    <row r="1182" spans="1:14" s="11" customFormat="1" ht="15.75" x14ac:dyDescent="0.25">
      <c r="A1182"/>
      <c r="B1182"/>
      <c r="C1182"/>
      <c r="D1182"/>
      <c r="E1182"/>
      <c r="F1182"/>
      <c r="G1182" s="16"/>
      <c r="H1182" s="16"/>
      <c r="I1182" s="16"/>
      <c r="J1182" s="10"/>
      <c r="K1182" s="10"/>
      <c r="L1182" s="10"/>
      <c r="M1182" s="10"/>
      <c r="N1182" s="10"/>
    </row>
    <row r="1183" spans="1:14" s="14" customFormat="1" x14ac:dyDescent="0.25">
      <c r="A1183"/>
      <c r="B1183"/>
      <c r="C1183"/>
      <c r="D1183"/>
      <c r="E1183"/>
      <c r="F1183"/>
      <c r="G1183" s="16"/>
      <c r="H1183" s="16"/>
      <c r="I1183" s="16"/>
      <c r="J1183" s="1"/>
      <c r="K1183" s="1"/>
      <c r="L1183" s="1"/>
      <c r="M1183" s="1"/>
      <c r="N1183" s="1"/>
    </row>
    <row r="1230" spans="1:9" s="14" customFormat="1" x14ac:dyDescent="0.25">
      <c r="A1230"/>
      <c r="B1230"/>
      <c r="C1230"/>
      <c r="D1230"/>
      <c r="E1230"/>
      <c r="F1230"/>
      <c r="G1230" s="16"/>
      <c r="H1230" s="16"/>
      <c r="I1230" s="16"/>
    </row>
    <row r="1365" spans="1:14" s="14" customFormat="1" x14ac:dyDescent="0.25">
      <c r="A1365"/>
      <c r="B1365"/>
      <c r="C1365"/>
      <c r="D1365"/>
      <c r="E1365"/>
      <c r="F1365"/>
      <c r="G1365" s="16"/>
      <c r="H1365" s="16"/>
      <c r="I1365" s="16"/>
      <c r="J1365" s="1"/>
      <c r="K1365" s="1"/>
      <c r="L1365" s="1"/>
      <c r="M1365" s="1"/>
      <c r="N1365" s="1"/>
    </row>
    <row r="1375" spans="1:14" s="14" customFormat="1" x14ac:dyDescent="0.25">
      <c r="A1375"/>
      <c r="B1375"/>
      <c r="C1375"/>
      <c r="D1375"/>
      <c r="E1375"/>
      <c r="F1375"/>
      <c r="G1375" s="16"/>
      <c r="H1375" s="16"/>
      <c r="I1375" s="16"/>
      <c r="J1375" s="1"/>
      <c r="K1375" s="1"/>
      <c r="L1375" s="1"/>
      <c r="M1375" s="1"/>
      <c r="N1375" s="1"/>
    </row>
    <row r="1389" spans="1:14" s="14" customFormat="1" x14ac:dyDescent="0.25">
      <c r="A1389"/>
      <c r="B1389"/>
      <c r="C1389"/>
      <c r="D1389"/>
      <c r="E1389"/>
      <c r="F1389"/>
      <c r="G1389" s="16"/>
      <c r="H1389" s="16"/>
      <c r="I1389" s="16"/>
      <c r="J1389" s="1"/>
      <c r="K1389" s="1"/>
      <c r="L1389" s="1"/>
      <c r="M1389" s="1"/>
      <c r="N1389" s="1"/>
    </row>
    <row r="1479" spans="1:14" s="14" customFormat="1" x14ac:dyDescent="0.25">
      <c r="A1479"/>
      <c r="B1479"/>
      <c r="C1479"/>
      <c r="D1479"/>
      <c r="E1479"/>
      <c r="F1479"/>
      <c r="G1479" s="16"/>
      <c r="H1479" s="16"/>
      <c r="I1479" s="16"/>
      <c r="J1479" s="1"/>
      <c r="K1479" s="1"/>
      <c r="L1479" s="1"/>
      <c r="M1479" s="1"/>
      <c r="N1479" s="1"/>
    </row>
    <row r="1487" spans="1:14" s="14" customFormat="1" x14ac:dyDescent="0.25">
      <c r="A1487"/>
      <c r="B1487"/>
      <c r="C1487"/>
      <c r="D1487"/>
      <c r="E1487"/>
      <c r="F1487"/>
      <c r="G1487" s="16"/>
      <c r="H1487" s="16"/>
      <c r="I1487" s="16"/>
      <c r="J1487" s="1"/>
      <c r="K1487" s="1"/>
      <c r="L1487" s="1"/>
      <c r="M1487" s="1"/>
      <c r="N1487" s="1"/>
    </row>
    <row r="1501" spans="1:14" s="14" customFormat="1" x14ac:dyDescent="0.25">
      <c r="A1501"/>
      <c r="B1501"/>
      <c r="C1501"/>
      <c r="D1501"/>
      <c r="E1501"/>
      <c r="F1501"/>
      <c r="G1501" s="16"/>
      <c r="H1501" s="16"/>
      <c r="I1501" s="16"/>
      <c r="J1501" s="1"/>
      <c r="K1501" s="1"/>
      <c r="L1501" s="1"/>
      <c r="M1501" s="1"/>
      <c r="N1501" s="1"/>
    </row>
    <row r="1545" spans="1:9" s="14" customFormat="1" x14ac:dyDescent="0.25">
      <c r="A1545"/>
      <c r="B1545"/>
      <c r="C1545"/>
      <c r="D1545"/>
      <c r="E1545"/>
      <c r="F1545"/>
      <c r="G1545" s="16"/>
      <c r="H1545" s="16"/>
      <c r="I1545" s="16"/>
    </row>
    <row r="1559" spans="1:9" s="14" customFormat="1" x14ac:dyDescent="0.25">
      <c r="A1559"/>
      <c r="B1559"/>
      <c r="C1559"/>
      <c r="D1559"/>
      <c r="E1559"/>
      <c r="F1559"/>
      <c r="G1559" s="16"/>
      <c r="H1559" s="16"/>
      <c r="I1559" s="16"/>
    </row>
    <row r="1726" spans="8:9" ht="15.75" x14ac:dyDescent="0.25">
      <c r="H1726" s="11"/>
      <c r="I1726" s="11"/>
    </row>
    <row r="1879" spans="1:14" s="14" customFormat="1" x14ac:dyDescent="0.25">
      <c r="A1879"/>
      <c r="B1879"/>
      <c r="C1879"/>
      <c r="D1879"/>
      <c r="E1879"/>
      <c r="F1879"/>
      <c r="G1879" s="16"/>
      <c r="H1879" s="16"/>
      <c r="I1879" s="16"/>
      <c r="J1879" s="1"/>
      <c r="K1879" s="1"/>
      <c r="L1879" s="1"/>
      <c r="M1879" s="1"/>
      <c r="N1879" s="1"/>
    </row>
    <row r="1890" spans="1:14" s="14" customFormat="1" x14ac:dyDescent="0.25">
      <c r="A1890"/>
      <c r="B1890"/>
      <c r="C1890"/>
      <c r="D1890"/>
      <c r="E1890"/>
      <c r="F1890"/>
      <c r="G1890" s="16"/>
      <c r="H1890" s="16"/>
      <c r="I1890" s="16"/>
      <c r="J1890" s="1"/>
      <c r="K1890" s="1"/>
      <c r="L1890" s="1"/>
      <c r="M1890" s="1"/>
      <c r="N1890" s="1"/>
    </row>
    <row r="1925" spans="1:14" s="11" customFormat="1" ht="15.75" x14ac:dyDescent="0.25">
      <c r="A1925"/>
      <c r="B1925"/>
      <c r="C1925"/>
      <c r="D1925"/>
      <c r="E1925"/>
      <c r="F1925"/>
      <c r="G1925" s="16"/>
      <c r="H1925" s="16"/>
      <c r="I1925" s="16"/>
      <c r="J1925" s="10"/>
      <c r="K1925" s="10"/>
      <c r="L1925" s="10"/>
      <c r="M1925" s="10"/>
      <c r="N1925" s="10"/>
    </row>
    <row r="1926" spans="1:14" s="14" customFormat="1" x14ac:dyDescent="0.25">
      <c r="A1926"/>
      <c r="B1926"/>
      <c r="C1926"/>
      <c r="D1926"/>
      <c r="E1926"/>
      <c r="F1926"/>
      <c r="G1926" s="16"/>
      <c r="H1926" s="16"/>
      <c r="I1926" s="16"/>
      <c r="J1926" s="1"/>
      <c r="K1926" s="1"/>
      <c r="L1926" s="1"/>
      <c r="M1926" s="1"/>
      <c r="N1926" s="1"/>
    </row>
    <row r="2167" spans="8:9" ht="15.75" x14ac:dyDescent="0.25">
      <c r="H2167" s="11"/>
      <c r="I2167" s="11"/>
    </row>
    <row r="2168" spans="8:9" x14ac:dyDescent="0.25">
      <c r="H2168" s="36"/>
      <c r="I2168" s="36"/>
    </row>
    <row r="2194" spans="1:9" s="16" customFormat="1" x14ac:dyDescent="0.25">
      <c r="A2194"/>
      <c r="B2194"/>
      <c r="C2194"/>
      <c r="D2194"/>
      <c r="E2194"/>
      <c r="F2194"/>
    </row>
    <row r="2195" spans="1:9" s="14" customFormat="1" x14ac:dyDescent="0.25">
      <c r="A2195"/>
      <c r="B2195"/>
      <c r="C2195"/>
      <c r="D2195"/>
      <c r="E2195"/>
      <c r="F2195"/>
      <c r="G2195" s="16"/>
      <c r="H2195" s="16"/>
      <c r="I2195" s="16"/>
    </row>
    <row r="2199" spans="1:9" ht="15.75" x14ac:dyDescent="0.25">
      <c r="H2199" s="11"/>
      <c r="I2199" s="11"/>
    </row>
    <row r="2226" spans="1:14" s="14" customFormat="1" x14ac:dyDescent="0.25">
      <c r="A2226"/>
      <c r="B2226"/>
      <c r="C2226"/>
      <c r="D2226"/>
      <c r="E2226"/>
      <c r="F2226"/>
      <c r="G2226" s="16"/>
      <c r="H2226" s="16"/>
      <c r="I2226" s="16"/>
      <c r="J2226" s="1"/>
      <c r="K2226" s="1"/>
      <c r="L2226" s="1"/>
      <c r="M2226" s="1"/>
      <c r="N2226" s="1"/>
    </row>
    <row r="2254" spans="1:14" s="14" customFormat="1" x14ac:dyDescent="0.25">
      <c r="A2254"/>
      <c r="B2254"/>
      <c r="C2254"/>
      <c r="D2254"/>
      <c r="E2254"/>
      <c r="F2254"/>
      <c r="G2254" s="16"/>
      <c r="H2254" s="16"/>
      <c r="I2254" s="16"/>
      <c r="J2254" s="1"/>
      <c r="K2254" s="1"/>
      <c r="L2254" s="1"/>
      <c r="M2254" s="1"/>
      <c r="N2254" s="1"/>
    </row>
    <row r="2311" spans="1:14" s="14" customFormat="1" x14ac:dyDescent="0.25">
      <c r="A2311"/>
      <c r="B2311"/>
      <c r="C2311"/>
      <c r="D2311"/>
      <c r="E2311"/>
      <c r="F2311"/>
      <c r="G2311" s="16"/>
      <c r="H2311" s="16"/>
      <c r="I2311" s="16"/>
      <c r="J2311" s="1"/>
      <c r="K2311" s="1"/>
      <c r="L2311" s="1"/>
      <c r="M2311" s="1"/>
      <c r="N2311" s="1"/>
    </row>
    <row r="2320" spans="1:14" s="14" customFormat="1" x14ac:dyDescent="0.25">
      <c r="A2320"/>
      <c r="B2320"/>
      <c r="C2320"/>
      <c r="D2320"/>
      <c r="E2320"/>
      <c r="F2320"/>
      <c r="G2320" s="16"/>
      <c r="H2320" s="16"/>
      <c r="I2320" s="16"/>
      <c r="J2320" s="1"/>
      <c r="K2320" s="1"/>
      <c r="L2320" s="1"/>
      <c r="M2320" s="1"/>
      <c r="N2320" s="1"/>
    </row>
    <row r="2366" spans="1:14" s="11" customFormat="1" ht="15.75" x14ac:dyDescent="0.25">
      <c r="A2366"/>
      <c r="B2366"/>
      <c r="C2366"/>
      <c r="D2366"/>
      <c r="E2366"/>
      <c r="F2366"/>
      <c r="G2366" s="16"/>
      <c r="H2366" s="16"/>
      <c r="I2366" s="16"/>
      <c r="J2366" s="10"/>
      <c r="K2366" s="10"/>
      <c r="L2366" s="10"/>
      <c r="M2366" s="10"/>
      <c r="N2366" s="10"/>
    </row>
    <row r="2367" spans="1:14" s="18" customFormat="1" x14ac:dyDescent="0.25">
      <c r="A2367"/>
      <c r="B2367"/>
      <c r="C2367"/>
      <c r="D2367"/>
      <c r="E2367"/>
      <c r="F2367"/>
      <c r="G2367" s="16"/>
      <c r="H2367" s="16"/>
      <c r="I2367" s="16"/>
      <c r="J2367" s="17"/>
      <c r="K2367" s="17"/>
      <c r="L2367" s="17"/>
      <c r="M2367" s="17"/>
      <c r="N2367" s="17"/>
    </row>
    <row r="2398" spans="1:14" s="11" customFormat="1" ht="15.75" x14ac:dyDescent="0.25">
      <c r="A2398"/>
      <c r="B2398"/>
      <c r="C2398"/>
      <c r="D2398"/>
      <c r="E2398"/>
      <c r="F2398"/>
      <c r="G2398" s="16"/>
      <c r="H2398" s="16"/>
      <c r="I2398" s="16"/>
      <c r="J2398" s="10"/>
      <c r="K2398" s="10"/>
      <c r="L2398" s="10"/>
      <c r="M2398" s="10"/>
      <c r="N2398" s="10"/>
    </row>
    <row r="2399" spans="1:14" s="14" customFormat="1" x14ac:dyDescent="0.25">
      <c r="A2399"/>
      <c r="B2399"/>
      <c r="C2399"/>
      <c r="D2399"/>
      <c r="E2399"/>
      <c r="F2399"/>
      <c r="G2399" s="16"/>
      <c r="H2399" s="16"/>
      <c r="I2399" s="16"/>
      <c r="J2399" s="1"/>
      <c r="K2399" s="1"/>
      <c r="L2399" s="1"/>
      <c r="M2399" s="1"/>
      <c r="N2399" s="1"/>
    </row>
    <row r="2415" spans="1:14" s="14" customFormat="1" x14ac:dyDescent="0.25">
      <c r="A2415"/>
      <c r="B2415"/>
      <c r="C2415"/>
      <c r="D2415"/>
      <c r="E2415"/>
      <c r="F2415"/>
      <c r="G2415" s="16"/>
      <c r="H2415" s="16"/>
      <c r="I2415" s="16"/>
      <c r="J2415" s="1"/>
      <c r="K2415" s="1"/>
      <c r="L2415" s="1"/>
      <c r="M2415" s="1"/>
      <c r="N2415" s="1"/>
    </row>
    <row r="2505" spans="1:9" s="16" customFormat="1" x14ac:dyDescent="0.25">
      <c r="A2505"/>
      <c r="B2505"/>
      <c r="C2505"/>
      <c r="D2505"/>
      <c r="E2505"/>
      <c r="F2505"/>
    </row>
    <row r="2506" spans="1:9" s="18" customFormat="1" x14ac:dyDescent="0.25">
      <c r="A2506"/>
      <c r="B2506"/>
      <c r="C2506"/>
      <c r="D2506"/>
      <c r="E2506"/>
      <c r="F2506"/>
      <c r="G2506" s="16"/>
      <c r="H2506" s="16"/>
      <c r="I2506" s="16"/>
    </row>
    <row r="2521" spans="1:9" s="14" customFormat="1" x14ac:dyDescent="0.25">
      <c r="A2521"/>
      <c r="B2521"/>
      <c r="C2521"/>
      <c r="D2521"/>
      <c r="E2521"/>
      <c r="F2521"/>
      <c r="G2521" s="16"/>
      <c r="H2521" s="16"/>
      <c r="I2521" s="16"/>
    </row>
    <row r="2571" spans="1:14" s="14" customFormat="1" x14ac:dyDescent="0.25">
      <c r="A2571"/>
      <c r="B2571"/>
      <c r="C2571"/>
      <c r="D2571"/>
      <c r="E2571"/>
      <c r="F2571"/>
      <c r="G2571" s="16"/>
      <c r="H2571" s="16"/>
      <c r="I2571" s="16"/>
      <c r="J2571" s="1"/>
      <c r="K2571" s="1"/>
      <c r="L2571" s="1"/>
      <c r="M2571" s="1"/>
      <c r="N2571" s="1"/>
    </row>
    <row r="2681" spans="1:14" s="14" customFormat="1" x14ac:dyDescent="0.25">
      <c r="A2681"/>
      <c r="B2681"/>
      <c r="C2681"/>
      <c r="D2681"/>
      <c r="E2681"/>
      <c r="F2681"/>
      <c r="G2681" s="16"/>
      <c r="H2681" s="16"/>
      <c r="I2681" s="16"/>
      <c r="J2681" s="1"/>
      <c r="K2681" s="1"/>
      <c r="L2681" s="1"/>
      <c r="M2681" s="1"/>
      <c r="N2681" s="1"/>
    </row>
    <row r="2799" spans="8:9" ht="15.75" x14ac:dyDescent="0.25">
      <c r="H2799" s="11"/>
      <c r="I2799" s="11"/>
    </row>
    <row r="2870" spans="1:14" s="14" customFormat="1" x14ac:dyDescent="0.25">
      <c r="A2870"/>
      <c r="B2870"/>
      <c r="C2870"/>
      <c r="D2870"/>
      <c r="E2870"/>
      <c r="F2870"/>
      <c r="G2870" s="16"/>
      <c r="H2870" s="16"/>
      <c r="I2870" s="16"/>
      <c r="J2870" s="1"/>
      <c r="K2870" s="1"/>
      <c r="L2870" s="1"/>
      <c r="M2870" s="1"/>
      <c r="N2870" s="1"/>
    </row>
    <row r="2903" spans="8:9" ht="15.75" x14ac:dyDescent="0.25">
      <c r="H2903" s="11"/>
      <c r="I2903" s="11"/>
    </row>
    <row r="2935" spans="1:14" s="14" customFormat="1" x14ac:dyDescent="0.25">
      <c r="A2935"/>
      <c r="B2935"/>
      <c r="C2935"/>
      <c r="D2935"/>
      <c r="E2935"/>
      <c r="F2935"/>
      <c r="G2935" s="16"/>
      <c r="H2935" s="16"/>
      <c r="I2935" s="16"/>
      <c r="J2935" s="1"/>
      <c r="K2935" s="1"/>
      <c r="L2935" s="1"/>
      <c r="M2935" s="1"/>
      <c r="N2935" s="1"/>
    </row>
    <row r="2956" spans="1:14" s="14" customFormat="1" x14ac:dyDescent="0.25">
      <c r="A2956"/>
      <c r="B2956"/>
      <c r="C2956"/>
      <c r="D2956"/>
      <c r="E2956"/>
      <c r="F2956"/>
      <c r="G2956" s="16"/>
      <c r="H2956" s="16"/>
      <c r="I2956" s="16"/>
      <c r="J2956" s="1"/>
      <c r="K2956" s="1"/>
      <c r="L2956" s="1"/>
      <c r="M2956" s="1"/>
      <c r="N2956" s="1"/>
    </row>
    <row r="2998" spans="1:14" s="11" customFormat="1" ht="15.75" x14ac:dyDescent="0.25">
      <c r="A2998"/>
      <c r="B2998"/>
      <c r="C2998"/>
      <c r="D2998"/>
      <c r="E2998"/>
      <c r="F2998"/>
      <c r="G2998" s="16"/>
      <c r="H2998" s="16"/>
      <c r="I2998" s="16"/>
      <c r="J2998" s="10"/>
      <c r="K2998" s="10"/>
      <c r="L2998" s="10"/>
      <c r="M2998" s="10"/>
      <c r="N2998" s="10"/>
    </row>
    <row r="2999" spans="1:14" s="14" customFormat="1" x14ac:dyDescent="0.25">
      <c r="A2999"/>
      <c r="B2999"/>
      <c r="C2999"/>
      <c r="D2999"/>
      <c r="E2999"/>
      <c r="F2999"/>
      <c r="G2999" s="16"/>
      <c r="H2999" s="16"/>
      <c r="I2999" s="16"/>
      <c r="J2999" s="1"/>
      <c r="K2999" s="1"/>
      <c r="L2999" s="1"/>
      <c r="M2999" s="1"/>
      <c r="N2999" s="1"/>
    </row>
    <row r="3059" spans="1:14" ht="15.75" x14ac:dyDescent="0.25">
      <c r="H3059" s="11"/>
      <c r="I3059" s="11"/>
    </row>
    <row r="3067" spans="1:14" s="14" customFormat="1" x14ac:dyDescent="0.25">
      <c r="A3067"/>
      <c r="B3067"/>
      <c r="C3067"/>
      <c r="D3067"/>
      <c r="E3067"/>
      <c r="F3067"/>
      <c r="G3067" s="16"/>
      <c r="H3067" s="16"/>
      <c r="I3067" s="16"/>
      <c r="J3067" s="1"/>
      <c r="K3067" s="1"/>
      <c r="L3067" s="1"/>
      <c r="M3067" s="1"/>
      <c r="N3067" s="1"/>
    </row>
    <row r="3082" spans="1:14" s="14" customFormat="1" x14ac:dyDescent="0.25">
      <c r="A3082"/>
      <c r="B3082"/>
      <c r="C3082"/>
      <c r="D3082"/>
      <c r="E3082"/>
      <c r="F3082"/>
      <c r="G3082" s="16"/>
      <c r="H3082" s="16"/>
      <c r="I3082" s="16"/>
      <c r="J3082" s="1"/>
      <c r="K3082" s="1"/>
      <c r="L3082" s="1"/>
      <c r="M3082" s="1"/>
      <c r="N3082" s="1"/>
    </row>
    <row r="3102" spans="1:14" s="11" customFormat="1" ht="15.75" x14ac:dyDescent="0.25">
      <c r="A3102"/>
      <c r="B3102"/>
      <c r="C3102"/>
      <c r="D3102"/>
      <c r="E3102"/>
      <c r="F3102"/>
      <c r="G3102" s="16"/>
      <c r="H3102" s="16"/>
      <c r="I3102" s="16"/>
      <c r="J3102" s="10"/>
      <c r="K3102" s="10"/>
      <c r="L3102" s="10"/>
      <c r="M3102" s="10"/>
      <c r="N3102" s="10"/>
    </row>
    <row r="3103" spans="1:14" s="14" customFormat="1" x14ac:dyDescent="0.25">
      <c r="A3103"/>
      <c r="B3103"/>
      <c r="C3103"/>
      <c r="D3103"/>
      <c r="E3103"/>
      <c r="F3103"/>
      <c r="G3103" s="16"/>
      <c r="H3103" s="16"/>
      <c r="I3103" s="16"/>
      <c r="J3103" s="1"/>
      <c r="K3103" s="1"/>
      <c r="L3103" s="1"/>
      <c r="M3103" s="1"/>
      <c r="N3103" s="1"/>
    </row>
    <row r="3162" spans="1:14" s="14" customFormat="1" x14ac:dyDescent="0.25">
      <c r="A3162"/>
      <c r="B3162"/>
      <c r="C3162"/>
      <c r="D3162"/>
      <c r="E3162"/>
      <c r="F3162"/>
      <c r="G3162" s="16"/>
      <c r="H3162" s="16"/>
      <c r="I3162" s="16"/>
      <c r="J3162" s="1"/>
      <c r="K3162" s="1"/>
      <c r="L3162" s="1"/>
      <c r="M3162" s="1"/>
      <c r="N3162" s="1"/>
    </row>
    <row r="3258" spans="1:14" s="11" customFormat="1" ht="15.75" x14ac:dyDescent="0.25">
      <c r="A3258"/>
      <c r="B3258"/>
      <c r="C3258"/>
      <c r="D3258"/>
      <c r="E3258"/>
      <c r="F3258"/>
      <c r="G3258" s="16"/>
      <c r="H3258" s="16"/>
      <c r="I3258" s="16"/>
      <c r="J3258" s="10"/>
      <c r="K3258" s="10"/>
      <c r="L3258" s="10"/>
      <c r="M3258" s="10"/>
      <c r="N3258" s="10"/>
    </row>
    <row r="3259" spans="1:14" s="14" customFormat="1" x14ac:dyDescent="0.25">
      <c r="A3259"/>
      <c r="B3259"/>
      <c r="C3259"/>
      <c r="D3259"/>
      <c r="E3259"/>
      <c r="F3259"/>
      <c r="G3259" s="16"/>
      <c r="H3259" s="16"/>
      <c r="I3259" s="16"/>
      <c r="J3259" s="1"/>
      <c r="K3259" s="1"/>
      <c r="L3259" s="1"/>
      <c r="M3259" s="1"/>
      <c r="N3259" s="1"/>
    </row>
    <row r="3357" spans="1:14" s="14" customFormat="1" x14ac:dyDescent="0.25">
      <c r="A3357"/>
      <c r="B3357"/>
      <c r="C3357"/>
      <c r="D3357"/>
      <c r="E3357"/>
      <c r="F3357"/>
      <c r="G3357" s="16"/>
      <c r="H3357" s="16"/>
      <c r="I3357" s="16"/>
      <c r="J3357" s="1"/>
      <c r="K3357" s="1"/>
      <c r="L3357" s="1"/>
      <c r="M3357" s="1"/>
      <c r="N3357" s="1"/>
    </row>
    <row r="3363" spans="1:14" s="14" customFormat="1" x14ac:dyDescent="0.25">
      <c r="A3363"/>
      <c r="B3363"/>
      <c r="C3363"/>
      <c r="D3363"/>
      <c r="E3363"/>
      <c r="F3363"/>
      <c r="G3363" s="16"/>
      <c r="H3363" s="16"/>
      <c r="I3363" s="16"/>
      <c r="J3363" s="1"/>
      <c r="K3363" s="1"/>
      <c r="L3363" s="1"/>
      <c r="M3363" s="1"/>
      <c r="N3363" s="1"/>
    </row>
    <row r="3369" spans="1:14" s="14" customFormat="1" x14ac:dyDescent="0.25">
      <c r="A3369"/>
      <c r="B3369"/>
      <c r="C3369"/>
      <c r="D3369"/>
      <c r="E3369"/>
      <c r="F3369"/>
      <c r="G3369" s="16"/>
      <c r="H3369" s="16"/>
      <c r="I3369" s="16"/>
      <c r="J3369" s="1"/>
      <c r="K3369" s="1"/>
      <c r="L3369" s="1"/>
      <c r="M3369" s="1"/>
      <c r="N3369" s="1"/>
    </row>
    <row r="3393" spans="1:14" s="14" customFormat="1" x14ac:dyDescent="0.25">
      <c r="A3393"/>
      <c r="B3393"/>
      <c r="C3393"/>
      <c r="D3393"/>
      <c r="E3393"/>
      <c r="F3393"/>
      <c r="G3393" s="16"/>
      <c r="H3393" s="16"/>
      <c r="I3393" s="16"/>
      <c r="J3393" s="1"/>
      <c r="K3393" s="1"/>
      <c r="L3393" s="1"/>
      <c r="M3393" s="1"/>
      <c r="N3393" s="1"/>
    </row>
    <row r="3473" spans="1:14" s="14" customFormat="1" x14ac:dyDescent="0.25">
      <c r="A3473"/>
      <c r="B3473"/>
      <c r="C3473"/>
      <c r="D3473"/>
      <c r="E3473"/>
      <c r="F3473"/>
      <c r="G3473" s="16"/>
      <c r="H3473" s="16"/>
      <c r="I3473" s="16"/>
      <c r="J3473" s="1"/>
      <c r="K3473" s="1"/>
      <c r="L3473" s="1"/>
      <c r="M3473" s="1"/>
      <c r="N3473" s="1"/>
    </row>
    <row r="3520" spans="1:14" s="14" customFormat="1" x14ac:dyDescent="0.25">
      <c r="A3520"/>
      <c r="B3520"/>
      <c r="C3520"/>
      <c r="D3520"/>
      <c r="E3520"/>
      <c r="F3520"/>
      <c r="G3520" s="16"/>
      <c r="H3520" s="16"/>
      <c r="I3520" s="16"/>
      <c r="J3520" s="1"/>
      <c r="K3520" s="1"/>
      <c r="L3520" s="1"/>
      <c r="M3520" s="1"/>
      <c r="N3520" s="1"/>
    </row>
    <row r="3524" spans="1:14" ht="15.75" x14ac:dyDescent="0.25">
      <c r="H3524" s="11"/>
      <c r="I3524" s="11"/>
    </row>
    <row r="3525" spans="1:14" x14ac:dyDescent="0.25">
      <c r="H3525" s="36"/>
      <c r="I3525" s="36"/>
    </row>
    <row r="3533" spans="1:14" s="14" customFormat="1" x14ac:dyDescent="0.25">
      <c r="A3533"/>
      <c r="B3533"/>
      <c r="C3533"/>
      <c r="D3533"/>
      <c r="E3533"/>
      <c r="F3533"/>
      <c r="G3533" s="16"/>
      <c r="H3533" s="16"/>
      <c r="I3533" s="16"/>
      <c r="J3533" s="1"/>
      <c r="K3533" s="1"/>
      <c r="L3533" s="1"/>
      <c r="M3533" s="1"/>
      <c r="N3533" s="1"/>
    </row>
    <row r="3540" spans="1:14" s="14" customFormat="1" x14ac:dyDescent="0.25">
      <c r="A3540"/>
      <c r="B3540"/>
      <c r="C3540"/>
      <c r="D3540"/>
      <c r="E3540"/>
      <c r="F3540"/>
      <c r="G3540" s="16"/>
      <c r="H3540" s="16"/>
      <c r="I3540" s="16"/>
      <c r="J3540" s="1"/>
      <c r="K3540" s="1"/>
      <c r="L3540" s="1"/>
      <c r="M3540" s="1"/>
      <c r="N3540" s="1"/>
    </row>
    <row r="3549" spans="1:14" s="14" customFormat="1" x14ac:dyDescent="0.25">
      <c r="A3549"/>
      <c r="B3549"/>
      <c r="C3549"/>
      <c r="D3549"/>
      <c r="E3549"/>
      <c r="F3549"/>
      <c r="G3549" s="16"/>
      <c r="H3549" s="16"/>
      <c r="I3549" s="16"/>
      <c r="J3549" s="1"/>
      <c r="K3549" s="1"/>
      <c r="L3549" s="1"/>
      <c r="M3549" s="1"/>
      <c r="N3549" s="1"/>
    </row>
    <row r="3682" spans="1:14" s="14" customFormat="1" x14ac:dyDescent="0.25">
      <c r="A3682"/>
      <c r="B3682"/>
      <c r="C3682"/>
      <c r="D3682"/>
      <c r="E3682"/>
      <c r="F3682"/>
      <c r="G3682" s="16"/>
      <c r="H3682" s="16"/>
      <c r="I3682" s="16"/>
      <c r="J3682" s="1"/>
      <c r="K3682" s="1"/>
      <c r="L3682" s="1"/>
      <c r="M3682" s="1"/>
      <c r="N3682" s="1"/>
    </row>
    <row r="3688" spans="1:14" s="14" customFormat="1" x14ac:dyDescent="0.25">
      <c r="A3688"/>
      <c r="B3688"/>
      <c r="C3688"/>
      <c r="D3688"/>
      <c r="E3688"/>
      <c r="F3688"/>
      <c r="G3688" s="16"/>
      <c r="H3688" s="16"/>
      <c r="I3688" s="16"/>
      <c r="J3688" s="1"/>
      <c r="K3688" s="1"/>
      <c r="L3688" s="1"/>
      <c r="M3688" s="1"/>
      <c r="N3688" s="1"/>
    </row>
    <row r="3702" spans="8:9" ht="15.75" x14ac:dyDescent="0.25">
      <c r="H3702" s="11"/>
      <c r="I3702" s="11"/>
    </row>
    <row r="3723" spans="1:14" s="11" customFormat="1" ht="15.75" x14ac:dyDescent="0.25">
      <c r="A3723"/>
      <c r="B3723"/>
      <c r="C3723"/>
      <c r="D3723"/>
      <c r="E3723"/>
      <c r="F3723"/>
      <c r="G3723" s="16"/>
      <c r="H3723" s="16"/>
      <c r="I3723" s="16"/>
      <c r="J3723" s="10"/>
      <c r="K3723" s="10"/>
      <c r="L3723" s="10"/>
      <c r="M3723" s="10"/>
      <c r="N3723" s="10"/>
    </row>
    <row r="3724" spans="1:14" s="18" customFormat="1" x14ac:dyDescent="0.25">
      <c r="A3724"/>
      <c r="B3724"/>
      <c r="C3724"/>
      <c r="D3724"/>
      <c r="E3724"/>
      <c r="F3724"/>
      <c r="G3724" s="16"/>
      <c r="H3724" s="16"/>
      <c r="I3724" s="16"/>
      <c r="J3724" s="17"/>
      <c r="K3724" s="17"/>
      <c r="L3724" s="17"/>
      <c r="M3724" s="17"/>
      <c r="N3724" s="17"/>
    </row>
    <row r="3734" spans="8:9" ht="15.75" x14ac:dyDescent="0.25">
      <c r="H3734" s="11"/>
      <c r="I3734" s="11"/>
    </row>
    <row r="3846" spans="1:14" s="14" customFormat="1" x14ac:dyDescent="0.25">
      <c r="A3846"/>
      <c r="B3846"/>
      <c r="C3846"/>
      <c r="D3846"/>
      <c r="E3846"/>
      <c r="F3846"/>
      <c r="G3846" s="16"/>
      <c r="H3846" s="16"/>
      <c r="I3846" s="16"/>
      <c r="J3846" s="1"/>
      <c r="K3846" s="1"/>
      <c r="L3846" s="1"/>
      <c r="M3846" s="1"/>
      <c r="N3846" s="1"/>
    </row>
    <row r="3847" spans="1:14" ht="15.75" x14ac:dyDescent="0.25">
      <c r="H3847" s="11"/>
      <c r="I3847" s="11"/>
    </row>
    <row r="3867" spans="8:9" ht="18.75" x14ac:dyDescent="0.3">
      <c r="H3867" s="37"/>
      <c r="I3867" s="37"/>
    </row>
    <row r="3901" spans="1:14" s="11" customFormat="1" ht="15.75" x14ac:dyDescent="0.25">
      <c r="A3901"/>
      <c r="B3901"/>
      <c r="C3901"/>
      <c r="D3901"/>
      <c r="E3901"/>
      <c r="F3901"/>
      <c r="G3901" s="16"/>
      <c r="H3901" s="16"/>
      <c r="I3901" s="16"/>
      <c r="J3901" s="10"/>
      <c r="K3901" s="10"/>
      <c r="L3901" s="10"/>
      <c r="M3901" s="10"/>
      <c r="N3901" s="10"/>
    </row>
    <row r="3902" spans="1:14" s="14" customFormat="1" x14ac:dyDescent="0.25">
      <c r="A3902"/>
      <c r="B3902"/>
      <c r="C3902"/>
      <c r="D3902"/>
      <c r="E3902"/>
      <c r="F3902"/>
      <c r="G3902" s="16"/>
      <c r="H3902" s="16"/>
      <c r="I3902" s="16"/>
      <c r="J3902" s="1"/>
      <c r="K3902" s="1"/>
      <c r="L3902" s="1"/>
      <c r="M3902" s="1"/>
      <c r="N3902" s="1"/>
    </row>
    <row r="3927" spans="1:14" s="14" customFormat="1" x14ac:dyDescent="0.25">
      <c r="A3927"/>
      <c r="B3927"/>
      <c r="C3927"/>
      <c r="D3927"/>
      <c r="E3927"/>
      <c r="F3927"/>
      <c r="G3927" s="16"/>
      <c r="H3927" s="16"/>
      <c r="I3927" s="16"/>
      <c r="J3927" s="1"/>
      <c r="K3927" s="1"/>
      <c r="L3927" s="1"/>
      <c r="M3927" s="1"/>
      <c r="N3927" s="1"/>
    </row>
    <row r="3933" spans="1:14" s="11" customFormat="1" ht="15.75" x14ac:dyDescent="0.25">
      <c r="A3933"/>
      <c r="B3933"/>
      <c r="C3933"/>
      <c r="D3933"/>
      <c r="E3933"/>
      <c r="F3933"/>
      <c r="G3933" s="16"/>
      <c r="H3933" s="16"/>
      <c r="I3933" s="16"/>
      <c r="J3933" s="10"/>
      <c r="K3933" s="10"/>
      <c r="L3933" s="10"/>
      <c r="M3933" s="10"/>
      <c r="N3933" s="10"/>
    </row>
    <row r="3934" spans="1:14" s="14" customFormat="1" x14ac:dyDescent="0.25">
      <c r="A3934"/>
      <c r="B3934"/>
      <c r="C3934"/>
      <c r="D3934"/>
      <c r="E3934"/>
      <c r="F3934"/>
      <c r="G3934" s="16"/>
      <c r="H3934" s="16"/>
      <c r="I3934" s="16"/>
      <c r="J3934" s="1"/>
      <c r="K3934" s="1"/>
      <c r="L3934" s="1"/>
      <c r="M3934" s="1"/>
      <c r="N3934" s="1"/>
    </row>
    <row r="3944" spans="1:14" s="14" customFormat="1" x14ac:dyDescent="0.25">
      <c r="A3944"/>
      <c r="B3944"/>
      <c r="C3944"/>
      <c r="D3944"/>
      <c r="E3944"/>
      <c r="F3944"/>
      <c r="G3944" s="16"/>
      <c r="H3944" s="16"/>
      <c r="I3944" s="16"/>
      <c r="J3944" s="1"/>
      <c r="K3944" s="1"/>
      <c r="L3944" s="1"/>
      <c r="M3944" s="1"/>
      <c r="N3944" s="1"/>
    </row>
    <row r="4040" spans="1:14" s="14" customFormat="1" x14ac:dyDescent="0.25">
      <c r="A4040"/>
      <c r="B4040"/>
      <c r="C4040"/>
      <c r="D4040"/>
      <c r="E4040"/>
      <c r="F4040"/>
      <c r="G4040" s="16"/>
      <c r="H4040" s="16"/>
      <c r="I4040" s="16"/>
      <c r="J4040" s="1"/>
      <c r="K4040" s="1"/>
      <c r="L4040" s="1"/>
      <c r="M4040" s="1"/>
      <c r="N4040" s="1"/>
    </row>
    <row r="4046" spans="1:14" s="11" customFormat="1" ht="15.75" x14ac:dyDescent="0.25">
      <c r="A4046"/>
      <c r="B4046"/>
      <c r="C4046"/>
      <c r="D4046"/>
      <c r="E4046"/>
      <c r="F4046"/>
      <c r="G4046" s="16"/>
      <c r="H4046" s="16"/>
      <c r="I4046" s="16"/>
      <c r="J4046" s="10"/>
      <c r="K4046" s="10"/>
      <c r="L4046" s="10"/>
      <c r="M4046" s="10"/>
      <c r="N4046" s="10"/>
    </row>
    <row r="4047" spans="1:14" s="14" customFormat="1" x14ac:dyDescent="0.25">
      <c r="A4047"/>
      <c r="B4047"/>
      <c r="C4047"/>
      <c r="D4047"/>
      <c r="E4047"/>
      <c r="F4047"/>
      <c r="G4047" s="16"/>
      <c r="H4047" s="16"/>
      <c r="I4047" s="16"/>
      <c r="J4047" s="1"/>
      <c r="K4047" s="1"/>
      <c r="L4047" s="1"/>
      <c r="M4047" s="1"/>
      <c r="N4047" s="1"/>
    </row>
    <row r="4055" spans="1:14" s="14" customFormat="1" x14ac:dyDescent="0.25">
      <c r="A4055"/>
      <c r="B4055"/>
      <c r="C4055"/>
      <c r="D4055"/>
      <c r="E4055"/>
      <c r="F4055"/>
      <c r="G4055" s="16"/>
      <c r="H4055" s="16"/>
      <c r="I4055" s="16"/>
      <c r="J4055" s="1"/>
      <c r="K4055" s="1"/>
      <c r="L4055" s="1"/>
      <c r="M4055" s="1"/>
      <c r="N4055" s="1"/>
    </row>
    <row r="4066" spans="1:14" s="8" customFormat="1" ht="18.75" x14ac:dyDescent="0.3">
      <c r="A4066"/>
      <c r="B4066"/>
      <c r="C4066"/>
      <c r="D4066"/>
      <c r="E4066"/>
      <c r="F4066"/>
      <c r="G4066" s="16"/>
      <c r="H4066" s="16"/>
      <c r="I4066" s="16"/>
      <c r="J4066" s="7"/>
      <c r="K4066" s="7"/>
      <c r="L4066" s="7"/>
      <c r="M4066" s="7"/>
      <c r="N4066" s="7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FFFF00"/>
  </sheetPr>
  <dimension ref="A1:N4069"/>
  <sheetViews>
    <sheetView showGridLines="0" zoomScale="75" zoomScaleNormal="75" zoomScaleSheetLayoutView="100" workbookViewId="0">
      <pane xSplit="1" ySplit="7" topLeftCell="D8" activePane="bottomRight" state="frozen"/>
      <selection activeCell="A2" sqref="A2"/>
      <selection pane="topRight" activeCell="B2" sqref="B2"/>
      <selection pane="bottomLeft" activeCell="A8" sqref="A8"/>
      <selection pane="bottomRight" activeCell="L18" sqref="L18"/>
    </sheetView>
  </sheetViews>
  <sheetFormatPr defaultRowHeight="15" x14ac:dyDescent="0.25"/>
  <cols>
    <col min="1" max="1" width="71.8554687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9" t="s">
        <v>0</v>
      </c>
      <c r="B1" t="s" vm="1">
        <v>1</v>
      </c>
    </row>
    <row r="2" spans="1:14" x14ac:dyDescent="0.25">
      <c r="A2" s="19" t="s">
        <v>2</v>
      </c>
      <c r="B2" t="s" vm="15">
        <v>74</v>
      </c>
    </row>
    <row r="3" spans="1:14" x14ac:dyDescent="0.25">
      <c r="A3" s="19" t="s">
        <v>3</v>
      </c>
      <c r="B3" t="s" vm="10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20" t="s">
        <v>7</v>
      </c>
      <c r="G5" s="1"/>
      <c r="H5" s="1"/>
      <c r="I5" s="1"/>
      <c r="J5" s="1"/>
      <c r="K5" s="1"/>
      <c r="L5" s="1"/>
      <c r="M5" s="1"/>
      <c r="N5" s="3"/>
    </row>
    <row r="6" spans="1:14" s="4" customFormat="1" x14ac:dyDescent="0.25">
      <c r="B6" s="4" t="s">
        <v>38</v>
      </c>
      <c r="G6" s="23"/>
      <c r="H6" s="23"/>
      <c r="I6" s="23"/>
      <c r="J6" s="1"/>
      <c r="K6" s="1"/>
      <c r="L6" s="1"/>
      <c r="M6" s="1"/>
      <c r="N6" s="3"/>
    </row>
    <row r="7" spans="1:14" s="4" customFormat="1" ht="45" x14ac:dyDescent="0.25">
      <c r="A7" s="20" t="s">
        <v>8</v>
      </c>
      <c r="B7" t="s">
        <v>6</v>
      </c>
      <c r="C7" t="s">
        <v>25</v>
      </c>
      <c r="D7" t="s">
        <v>26</v>
      </c>
      <c r="E7" t="s">
        <v>27</v>
      </c>
      <c r="F7" t="s">
        <v>28</v>
      </c>
      <c r="G7" s="24" t="s">
        <v>71</v>
      </c>
      <c r="H7" s="24" t="s">
        <v>72</v>
      </c>
      <c r="I7" s="24" t="s">
        <v>73</v>
      </c>
      <c r="J7" s="1"/>
      <c r="K7" s="1"/>
      <c r="L7" s="1"/>
      <c r="M7" s="1"/>
      <c r="N7" s="3"/>
    </row>
    <row r="8" spans="1:14" s="8" customFormat="1" ht="18.75" x14ac:dyDescent="0.3">
      <c r="A8" s="5" t="s">
        <v>37</v>
      </c>
      <c r="B8" s="6">
        <v>81061126</v>
      </c>
      <c r="C8" s="6">
        <v>87040573</v>
      </c>
      <c r="D8" s="6">
        <v>85209573</v>
      </c>
      <c r="E8" s="6">
        <v>41943780</v>
      </c>
      <c r="F8" s="6">
        <v>1831000</v>
      </c>
      <c r="G8" s="25">
        <f>G9</f>
        <v>78800000</v>
      </c>
      <c r="H8" s="25">
        <f>H9</f>
        <v>0</v>
      </c>
      <c r="I8" s="26">
        <f>G8+H8</f>
        <v>78800000</v>
      </c>
      <c r="J8" s="7"/>
      <c r="K8" s="7"/>
      <c r="L8" s="7"/>
      <c r="M8" s="7"/>
      <c r="N8" s="7"/>
    </row>
    <row r="9" spans="1:14" s="11" customFormat="1" ht="18.75" x14ac:dyDescent="0.3">
      <c r="A9" s="22" t="s">
        <v>9</v>
      </c>
      <c r="B9" s="21">
        <v>81061126</v>
      </c>
      <c r="C9" s="21">
        <v>87040573</v>
      </c>
      <c r="D9" s="21">
        <v>85209573</v>
      </c>
      <c r="E9" s="21">
        <v>41943780</v>
      </c>
      <c r="F9" s="21">
        <v>1831000</v>
      </c>
      <c r="G9" s="27">
        <f>G10</f>
        <v>78800000</v>
      </c>
      <c r="H9" s="27">
        <f>H10</f>
        <v>0</v>
      </c>
      <c r="I9" s="28">
        <f t="shared" ref="I9:I20" si="0">G9+H9</f>
        <v>78800000</v>
      </c>
      <c r="J9" s="10"/>
      <c r="K9" s="10"/>
      <c r="L9" s="10"/>
      <c r="M9" s="10"/>
      <c r="N9" s="10"/>
    </row>
    <row r="10" spans="1:14" s="14" customFormat="1" ht="18.75" x14ac:dyDescent="0.3">
      <c r="A10" s="9" t="s">
        <v>29</v>
      </c>
      <c r="B10" s="13">
        <v>81061126</v>
      </c>
      <c r="C10" s="13">
        <v>87040573</v>
      </c>
      <c r="D10" s="13">
        <v>85209573</v>
      </c>
      <c r="E10" s="13">
        <v>41943780</v>
      </c>
      <c r="F10" s="13">
        <v>1831000</v>
      </c>
      <c r="G10" s="29">
        <f>+G11+G13+G18</f>
        <v>78800000</v>
      </c>
      <c r="H10" s="29">
        <f>+H11+H13+H18</f>
        <v>0</v>
      </c>
      <c r="I10" s="30">
        <f t="shared" si="0"/>
        <v>78800000</v>
      </c>
      <c r="J10" s="1"/>
      <c r="K10" s="1"/>
      <c r="L10" s="1"/>
      <c r="M10" s="1"/>
      <c r="N10" s="1"/>
    </row>
    <row r="11" spans="1:14" ht="18.75" x14ac:dyDescent="0.3">
      <c r="A11" s="12" t="s">
        <v>21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25">
        <f>G12</f>
        <v>0</v>
      </c>
      <c r="H11" s="25">
        <f>H12</f>
        <v>0</v>
      </c>
      <c r="I11" s="26">
        <f t="shared" si="0"/>
        <v>0</v>
      </c>
    </row>
    <row r="12" spans="1:14" ht="18.75" x14ac:dyDescent="0.3">
      <c r="A12" s="15" t="s">
        <v>39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25"/>
      <c r="H12" s="25"/>
      <c r="I12" s="26">
        <f t="shared" si="0"/>
        <v>0</v>
      </c>
    </row>
    <row r="13" spans="1:14" ht="18.75" x14ac:dyDescent="0.3">
      <c r="A13" s="12" t="s">
        <v>10</v>
      </c>
      <c r="B13" s="13">
        <v>81061126</v>
      </c>
      <c r="C13" s="13">
        <v>85790573</v>
      </c>
      <c r="D13" s="13">
        <v>85209573</v>
      </c>
      <c r="E13" s="13">
        <v>41943780</v>
      </c>
      <c r="F13" s="13">
        <v>581000</v>
      </c>
      <c r="G13" s="25">
        <f>SUM(G14:G17)</f>
        <v>78800000</v>
      </c>
      <c r="H13" s="25">
        <f>SUM(H14:H17)</f>
        <v>0</v>
      </c>
      <c r="I13" s="26">
        <f t="shared" si="0"/>
        <v>78800000</v>
      </c>
    </row>
    <row r="14" spans="1:14" ht="18.75" x14ac:dyDescent="0.3">
      <c r="A14" s="15" t="s">
        <v>39</v>
      </c>
      <c r="B14" s="13">
        <v>200000</v>
      </c>
      <c r="C14" s="13">
        <v>200000</v>
      </c>
      <c r="D14" s="13">
        <v>0</v>
      </c>
      <c r="E14" s="13">
        <v>0</v>
      </c>
      <c r="F14" s="13">
        <v>200000</v>
      </c>
      <c r="G14" s="25">
        <v>0</v>
      </c>
      <c r="H14" s="25">
        <v>0</v>
      </c>
      <c r="I14" s="26">
        <f t="shared" si="0"/>
        <v>0</v>
      </c>
    </row>
    <row r="15" spans="1:14" ht="18.75" x14ac:dyDescent="0.3">
      <c r="A15" s="15" t="s">
        <v>68</v>
      </c>
      <c r="B15" s="13">
        <v>810552</v>
      </c>
      <c r="C15" s="13">
        <v>2999999</v>
      </c>
      <c r="D15" s="13">
        <v>2999999</v>
      </c>
      <c r="E15" s="13">
        <v>2999999</v>
      </c>
      <c r="F15" s="13">
        <v>0</v>
      </c>
      <c r="G15" s="39">
        <v>3000000</v>
      </c>
      <c r="H15" s="25">
        <v>0</v>
      </c>
      <c r="I15" s="26">
        <v>3000000</v>
      </c>
    </row>
    <row r="16" spans="1:14" ht="18.75" x14ac:dyDescent="0.3">
      <c r="A16" s="15" t="s">
        <v>30</v>
      </c>
      <c r="B16" s="13">
        <v>67350574</v>
      </c>
      <c r="C16" s="13">
        <v>67350574</v>
      </c>
      <c r="D16" s="13">
        <v>67350574</v>
      </c>
      <c r="E16" s="13">
        <v>35002458</v>
      </c>
      <c r="F16" s="13">
        <v>0</v>
      </c>
      <c r="G16" s="39">
        <v>50800000</v>
      </c>
      <c r="H16" s="25"/>
      <c r="I16" s="26">
        <f t="shared" si="0"/>
        <v>50800000</v>
      </c>
    </row>
    <row r="17" spans="1:9" ht="18.75" x14ac:dyDescent="0.3">
      <c r="A17" s="15" t="s">
        <v>40</v>
      </c>
      <c r="B17" s="13">
        <v>12700000</v>
      </c>
      <c r="C17" s="13">
        <v>15240000</v>
      </c>
      <c r="D17" s="13">
        <v>14859000</v>
      </c>
      <c r="E17" s="13">
        <v>3941323</v>
      </c>
      <c r="F17" s="13">
        <v>381000</v>
      </c>
      <c r="G17" s="39">
        <v>25000000</v>
      </c>
      <c r="H17" s="25">
        <v>0</v>
      </c>
      <c r="I17" s="26">
        <f t="shared" si="0"/>
        <v>25000000</v>
      </c>
    </row>
    <row r="18" spans="1:9" ht="18.75" x14ac:dyDescent="0.3">
      <c r="A18" s="12" t="s">
        <v>12</v>
      </c>
      <c r="B18" s="13">
        <v>0</v>
      </c>
      <c r="C18" s="13">
        <v>1250000</v>
      </c>
      <c r="D18" s="13">
        <v>0</v>
      </c>
      <c r="E18" s="13">
        <v>0</v>
      </c>
      <c r="F18" s="13">
        <v>1250000</v>
      </c>
      <c r="G18" s="38">
        <f>G19</f>
        <v>0</v>
      </c>
      <c r="H18" s="25">
        <f>H19</f>
        <v>0</v>
      </c>
      <c r="I18" s="26">
        <f t="shared" si="0"/>
        <v>0</v>
      </c>
    </row>
    <row r="19" spans="1:9" ht="18.75" x14ac:dyDescent="0.3">
      <c r="A19" s="15" t="s">
        <v>70</v>
      </c>
      <c r="B19" s="13">
        <v>0</v>
      </c>
      <c r="C19" s="13">
        <v>1250000</v>
      </c>
      <c r="D19" s="13">
        <v>0</v>
      </c>
      <c r="E19" s="13">
        <v>0</v>
      </c>
      <c r="F19" s="13">
        <v>1250000</v>
      </c>
      <c r="G19" s="38"/>
      <c r="H19" s="25"/>
      <c r="I19" s="26">
        <f t="shared" si="0"/>
        <v>0</v>
      </c>
    </row>
    <row r="20" spans="1:9" ht="18.75" x14ac:dyDescent="0.3">
      <c r="A20" s="5" t="s">
        <v>11</v>
      </c>
      <c r="B20" s="6">
        <v>81061126</v>
      </c>
      <c r="C20" s="6">
        <v>87040573</v>
      </c>
      <c r="D20" s="6">
        <v>85209573</v>
      </c>
      <c r="E20" s="6">
        <v>41943780</v>
      </c>
      <c r="F20" s="6">
        <v>1831000</v>
      </c>
      <c r="G20" s="25">
        <f>SUM(G15:G19)</f>
        <v>78800000</v>
      </c>
      <c r="H20" s="25"/>
      <c r="I20" s="26">
        <f t="shared" si="0"/>
        <v>78800000</v>
      </c>
    </row>
    <row r="36" spans="1:14" s="14" customFormat="1" x14ac:dyDescent="0.25">
      <c r="A36"/>
      <c r="B36"/>
      <c r="C36"/>
      <c r="D36"/>
      <c r="E36"/>
      <c r="F36"/>
      <c r="G36" s="31"/>
      <c r="H36" s="1"/>
      <c r="I36" s="1"/>
      <c r="J36" s="1"/>
      <c r="K36" s="1"/>
      <c r="L36" s="1"/>
      <c r="M36" s="1"/>
      <c r="N36" s="1"/>
    </row>
    <row r="77" spans="1:14" s="14" customFormat="1" x14ac:dyDescent="0.25">
      <c r="A77"/>
      <c r="B77"/>
      <c r="C77"/>
      <c r="D77"/>
      <c r="E77"/>
      <c r="F77"/>
      <c r="G77" s="1"/>
      <c r="H77" s="1"/>
      <c r="I77" s="1"/>
      <c r="J77" s="1"/>
      <c r="K77" s="1"/>
      <c r="L77" s="1"/>
      <c r="M77" s="1"/>
      <c r="N77" s="1"/>
    </row>
    <row r="94" spans="7:7" x14ac:dyDescent="0.25">
      <c r="G94" s="31"/>
    </row>
    <row r="113" spans="1:14" s="14" customFormat="1" x14ac:dyDescent="0.25">
      <c r="A113"/>
      <c r="B113"/>
      <c r="C113"/>
      <c r="D113"/>
      <c r="E113"/>
      <c r="F113"/>
      <c r="G113" s="1"/>
      <c r="H113" s="1"/>
      <c r="I113" s="1"/>
      <c r="J113" s="1"/>
      <c r="K113" s="1"/>
      <c r="L113" s="1"/>
      <c r="M113" s="1"/>
      <c r="N113" s="1"/>
    </row>
    <row r="176" spans="7:7" x14ac:dyDescent="0.25">
      <c r="G176" s="31"/>
    </row>
    <row r="239" spans="7:7" x14ac:dyDescent="0.25">
      <c r="G239" s="31"/>
    </row>
    <row r="299" spans="7:7" x14ac:dyDescent="0.25">
      <c r="G299" s="31"/>
    </row>
    <row r="313" spans="7:7" x14ac:dyDescent="0.25">
      <c r="G313" s="31"/>
    </row>
    <row r="445" spans="7:7" x14ac:dyDescent="0.25">
      <c r="G445" s="31"/>
    </row>
    <row r="464" spans="7:7" x14ac:dyDescent="0.25">
      <c r="G464" s="31"/>
    </row>
    <row r="570" spans="1:14" s="14" customFormat="1" x14ac:dyDescent="0.25">
      <c r="A570"/>
      <c r="B570"/>
      <c r="C570"/>
      <c r="D570"/>
      <c r="E570"/>
      <c r="F570"/>
      <c r="G570" s="1"/>
      <c r="H570" s="1"/>
      <c r="I570" s="1"/>
      <c r="J570" s="1"/>
      <c r="K570" s="1"/>
      <c r="L570" s="1"/>
      <c r="M570" s="1"/>
      <c r="N570" s="1"/>
    </row>
    <row r="681" spans="1:14" s="14" customFormat="1" x14ac:dyDescent="0.25">
      <c r="A681"/>
      <c r="B681"/>
      <c r="C681"/>
      <c r="D681"/>
      <c r="E681"/>
      <c r="F681"/>
      <c r="G681" s="1"/>
      <c r="H681" s="1"/>
      <c r="I681" s="1"/>
      <c r="J681" s="1"/>
      <c r="K681" s="1"/>
      <c r="L681" s="1"/>
      <c r="M681" s="1"/>
      <c r="N681" s="1"/>
    </row>
    <row r="726" spans="1:14" s="14" customFormat="1" x14ac:dyDescent="0.25">
      <c r="A726"/>
      <c r="B726"/>
      <c r="C726"/>
      <c r="D726"/>
      <c r="E726"/>
      <c r="F726"/>
      <c r="G726" s="1"/>
      <c r="H726" s="1"/>
      <c r="I726" s="1"/>
      <c r="J726" s="1"/>
      <c r="K726" s="1"/>
      <c r="L726" s="1"/>
      <c r="M726" s="1"/>
      <c r="N726" s="1"/>
    </row>
    <row r="759" spans="1:9" s="16" customFormat="1" x14ac:dyDescent="0.25">
      <c r="A759"/>
      <c r="B759"/>
      <c r="C759"/>
      <c r="D759"/>
      <c r="E759"/>
      <c r="F759"/>
      <c r="G759" s="1"/>
      <c r="H759" s="1"/>
      <c r="I759" s="1"/>
    </row>
    <row r="760" spans="1:9" s="14" customFormat="1" x14ac:dyDescent="0.25">
      <c r="A760"/>
      <c r="B760"/>
      <c r="C760"/>
      <c r="D760"/>
      <c r="E760"/>
      <c r="F760"/>
      <c r="G760" s="1"/>
      <c r="H760" s="1"/>
      <c r="I760" s="1"/>
    </row>
    <row r="797" spans="1:9" s="14" customFormat="1" x14ac:dyDescent="0.25">
      <c r="A797"/>
      <c r="B797"/>
      <c r="C797"/>
      <c r="D797"/>
      <c r="E797"/>
      <c r="F797"/>
      <c r="G797" s="1"/>
      <c r="H797" s="1"/>
      <c r="I797" s="1"/>
    </row>
    <row r="823" spans="8:9" ht="15.75" x14ac:dyDescent="0.25">
      <c r="H823" s="10"/>
      <c r="I823" s="10"/>
    </row>
    <row r="889" spans="1:14" s="14" customFormat="1" x14ac:dyDescent="0.25">
      <c r="A889"/>
      <c r="B889"/>
      <c r="C889"/>
      <c r="D889"/>
      <c r="E889"/>
      <c r="F889"/>
      <c r="G889" s="1"/>
      <c r="H889" s="1"/>
      <c r="I889" s="1"/>
      <c r="J889" s="1"/>
      <c r="K889" s="1"/>
      <c r="L889" s="1"/>
      <c r="M889" s="1"/>
      <c r="N889" s="1"/>
    </row>
    <row r="936" spans="1:9" s="14" customFormat="1" x14ac:dyDescent="0.25">
      <c r="A936"/>
      <c r="B936"/>
      <c r="C936"/>
      <c r="D936"/>
      <c r="E936"/>
      <c r="F936"/>
      <c r="G936" s="1"/>
      <c r="H936" s="1"/>
      <c r="I936" s="1"/>
    </row>
    <row r="975" spans="1:14" s="14" customFormat="1" x14ac:dyDescent="0.25">
      <c r="A975"/>
      <c r="B975"/>
      <c r="C975"/>
      <c r="D975"/>
      <c r="E975"/>
      <c r="F975"/>
      <c r="G975" s="1"/>
      <c r="H975" s="1"/>
      <c r="I975" s="1"/>
      <c r="J975" s="1"/>
      <c r="K975" s="1"/>
      <c r="L975" s="1"/>
      <c r="M975" s="1"/>
      <c r="N975" s="1"/>
    </row>
    <row r="979" spans="8:9" ht="15.75" x14ac:dyDescent="0.25">
      <c r="H979" s="10"/>
      <c r="I979" s="10"/>
    </row>
    <row r="1029" spans="1:14" s="11" customFormat="1" ht="15.75" x14ac:dyDescent="0.25">
      <c r="A1029"/>
      <c r="B1029"/>
      <c r="C1029"/>
      <c r="D1029"/>
      <c r="E1029"/>
      <c r="F1029"/>
      <c r="G1029" s="1"/>
      <c r="H1029" s="1"/>
      <c r="I1029" s="1"/>
      <c r="J1029" s="10"/>
      <c r="K1029" s="10"/>
      <c r="L1029" s="10"/>
      <c r="M1029" s="10"/>
      <c r="N1029" s="10"/>
    </row>
    <row r="1030" spans="1:14" s="14" customFormat="1" x14ac:dyDescent="0.25">
      <c r="A1030"/>
      <c r="B1030"/>
      <c r="C1030"/>
      <c r="D1030"/>
      <c r="E1030"/>
      <c r="F1030"/>
      <c r="G1030" s="1"/>
      <c r="H1030" s="1"/>
      <c r="I1030" s="1"/>
      <c r="J1030" s="1"/>
      <c r="K1030" s="1"/>
      <c r="L1030" s="1"/>
      <c r="M1030" s="1"/>
      <c r="N1030" s="1"/>
    </row>
    <row r="1104" spans="1:14" s="14" customFormat="1" x14ac:dyDescent="0.25">
      <c r="A1104"/>
      <c r="B1104"/>
      <c r="C1104"/>
      <c r="D1104"/>
      <c r="E1104"/>
      <c r="F1104"/>
      <c r="G1104" s="1"/>
      <c r="H1104" s="1"/>
      <c r="I1104" s="1"/>
      <c r="J1104" s="1"/>
      <c r="K1104" s="1"/>
      <c r="L1104" s="1"/>
      <c r="M1104" s="1"/>
      <c r="N1104" s="1"/>
    </row>
    <row r="1162" spans="1:14" s="14" customFormat="1" x14ac:dyDescent="0.25">
      <c r="A1162"/>
      <c r="B1162"/>
      <c r="C1162"/>
      <c r="D1162"/>
      <c r="E1162"/>
      <c r="F1162"/>
      <c r="G1162" s="1"/>
      <c r="H1162" s="1"/>
      <c r="I1162" s="1"/>
      <c r="J1162" s="1"/>
      <c r="K1162" s="1"/>
      <c r="L1162" s="1"/>
      <c r="M1162" s="1"/>
      <c r="N1162" s="1"/>
    </row>
    <row r="1185" spans="1:14" s="11" customFormat="1" ht="15.75" x14ac:dyDescent="0.25">
      <c r="A1185"/>
      <c r="B1185"/>
      <c r="C1185"/>
      <c r="D1185"/>
      <c r="E1185"/>
      <c r="F1185"/>
      <c r="G1185" s="1"/>
      <c r="H1185" s="1"/>
      <c r="I1185" s="1"/>
      <c r="J1185" s="10"/>
      <c r="K1185" s="10"/>
      <c r="L1185" s="10"/>
      <c r="M1185" s="10"/>
      <c r="N1185" s="10"/>
    </row>
    <row r="1186" spans="1:14" s="14" customFormat="1" x14ac:dyDescent="0.25">
      <c r="A1186"/>
      <c r="B1186"/>
      <c r="C1186"/>
      <c r="D1186"/>
      <c r="E1186"/>
      <c r="F1186"/>
      <c r="G1186" s="1"/>
      <c r="H1186" s="1"/>
      <c r="I1186" s="1"/>
      <c r="J1186" s="1"/>
      <c r="K1186" s="1"/>
      <c r="L1186" s="1"/>
      <c r="M1186" s="1"/>
      <c r="N1186" s="1"/>
    </row>
    <row r="1233" spans="1:9" s="14" customFormat="1" x14ac:dyDescent="0.25">
      <c r="A1233"/>
      <c r="B1233"/>
      <c r="C1233"/>
      <c r="D1233"/>
      <c r="E1233"/>
      <c r="F1233"/>
      <c r="G1233" s="1"/>
      <c r="H1233" s="1"/>
      <c r="I1233" s="1"/>
    </row>
    <row r="1368" spans="1:14" s="14" customFormat="1" x14ac:dyDescent="0.25">
      <c r="A1368"/>
      <c r="B1368"/>
      <c r="C1368"/>
      <c r="D1368"/>
      <c r="E1368"/>
      <c r="F1368"/>
      <c r="G1368" s="1"/>
      <c r="H1368" s="1"/>
      <c r="I1368" s="1"/>
      <c r="J1368" s="1"/>
      <c r="K1368" s="1"/>
      <c r="L1368" s="1"/>
      <c r="M1368" s="1"/>
      <c r="N1368" s="1"/>
    </row>
    <row r="1378" spans="1:14" s="14" customFormat="1" x14ac:dyDescent="0.25">
      <c r="A1378"/>
      <c r="B1378"/>
      <c r="C1378"/>
      <c r="D1378"/>
      <c r="E1378"/>
      <c r="F1378"/>
      <c r="G1378" s="1"/>
      <c r="H1378" s="1"/>
      <c r="I1378" s="1"/>
      <c r="J1378" s="1"/>
      <c r="K1378" s="1"/>
      <c r="L1378" s="1"/>
      <c r="M1378" s="1"/>
      <c r="N1378" s="1"/>
    </row>
    <row r="1392" spans="1:14" s="14" customFormat="1" x14ac:dyDescent="0.25">
      <c r="A1392"/>
      <c r="B1392"/>
      <c r="C1392"/>
      <c r="D1392"/>
      <c r="E1392"/>
      <c r="F1392"/>
      <c r="G1392" s="1"/>
      <c r="H1392" s="1"/>
      <c r="I1392" s="1"/>
      <c r="J1392" s="1"/>
      <c r="K1392" s="1"/>
      <c r="L1392" s="1"/>
      <c r="M1392" s="1"/>
      <c r="N1392" s="1"/>
    </row>
    <row r="1482" spans="1:14" s="14" customFormat="1" x14ac:dyDescent="0.25">
      <c r="A1482"/>
      <c r="B1482"/>
      <c r="C1482"/>
      <c r="D1482"/>
      <c r="E1482"/>
      <c r="F1482"/>
      <c r="G1482" s="1"/>
      <c r="H1482" s="1"/>
      <c r="I1482" s="1"/>
      <c r="J1482" s="1"/>
      <c r="K1482" s="1"/>
      <c r="L1482" s="1"/>
      <c r="M1482" s="1"/>
      <c r="N1482" s="1"/>
    </row>
    <row r="1490" spans="1:14" s="14" customFormat="1" x14ac:dyDescent="0.25">
      <c r="A1490"/>
      <c r="B1490"/>
      <c r="C1490"/>
      <c r="D1490"/>
      <c r="E1490"/>
      <c r="F1490"/>
      <c r="G1490" s="1"/>
      <c r="H1490" s="1"/>
      <c r="I1490" s="1"/>
      <c r="J1490" s="1"/>
      <c r="K1490" s="1"/>
      <c r="L1490" s="1"/>
      <c r="M1490" s="1"/>
      <c r="N1490" s="1"/>
    </row>
    <row r="1504" spans="1:14" s="14" customFormat="1" x14ac:dyDescent="0.25">
      <c r="A1504"/>
      <c r="B1504"/>
      <c r="C1504"/>
      <c r="D1504"/>
      <c r="E1504"/>
      <c r="F1504"/>
      <c r="G1504" s="1"/>
      <c r="H1504" s="1"/>
      <c r="I1504" s="1"/>
      <c r="J1504" s="1"/>
      <c r="K1504" s="1"/>
      <c r="L1504" s="1"/>
      <c r="M1504" s="1"/>
      <c r="N1504" s="1"/>
    </row>
    <row r="1548" spans="1:9" s="14" customFormat="1" x14ac:dyDescent="0.25">
      <c r="A1548"/>
      <c r="B1548"/>
      <c r="C1548"/>
      <c r="D1548"/>
      <c r="E1548"/>
      <c r="F1548"/>
      <c r="G1548" s="1"/>
      <c r="H1548" s="1"/>
      <c r="I1548" s="1"/>
    </row>
    <row r="1562" spans="1:9" s="14" customFormat="1" x14ac:dyDescent="0.25">
      <c r="A1562"/>
      <c r="B1562"/>
      <c r="C1562"/>
      <c r="D1562"/>
      <c r="E1562"/>
      <c r="F1562"/>
      <c r="G1562" s="1"/>
      <c r="H1562" s="1"/>
      <c r="I1562" s="1"/>
    </row>
    <row r="1722" spans="8:9" ht="15.75" x14ac:dyDescent="0.25">
      <c r="H1722" s="10"/>
      <c r="I1722" s="10"/>
    </row>
    <row r="1882" spans="1:14" s="14" customFormat="1" x14ac:dyDescent="0.25">
      <c r="A1882"/>
      <c r="B1882"/>
      <c r="C1882"/>
      <c r="D1882"/>
      <c r="E1882"/>
      <c r="F1882"/>
      <c r="G1882" s="1"/>
      <c r="H1882" s="1"/>
      <c r="I1882" s="1"/>
      <c r="J1882" s="1"/>
      <c r="K1882" s="1"/>
      <c r="L1882" s="1"/>
      <c r="M1882" s="1"/>
      <c r="N1882" s="1"/>
    </row>
    <row r="1893" spans="1:14" s="14" customFormat="1" x14ac:dyDescent="0.25">
      <c r="A1893"/>
      <c r="B1893"/>
      <c r="C1893"/>
      <c r="D1893"/>
      <c r="E1893"/>
      <c r="F1893"/>
      <c r="G1893" s="1"/>
      <c r="H1893" s="1"/>
      <c r="I1893" s="1"/>
      <c r="J1893" s="1"/>
      <c r="K1893" s="1"/>
      <c r="L1893" s="1"/>
      <c r="M1893" s="1"/>
      <c r="N1893" s="1"/>
    </row>
    <row r="1928" spans="1:14" s="11" customFormat="1" ht="15.75" x14ac:dyDescent="0.25">
      <c r="A1928"/>
      <c r="B1928"/>
      <c r="C1928"/>
      <c r="D1928"/>
      <c r="E1928"/>
      <c r="F1928"/>
      <c r="G1928" s="1"/>
      <c r="H1928" s="1"/>
      <c r="I1928" s="1"/>
      <c r="J1928" s="10"/>
      <c r="K1928" s="10"/>
      <c r="L1928" s="10"/>
      <c r="M1928" s="10"/>
      <c r="N1928" s="10"/>
    </row>
    <row r="1929" spans="1:14" s="14" customFormat="1" x14ac:dyDescent="0.25">
      <c r="A1929"/>
      <c r="B1929"/>
      <c r="C1929"/>
      <c r="D1929"/>
      <c r="E1929"/>
      <c r="F1929"/>
      <c r="G1929" s="1"/>
      <c r="H1929" s="1"/>
      <c r="I1929" s="1"/>
      <c r="J1929" s="1"/>
      <c r="K1929" s="1"/>
      <c r="L1929" s="1"/>
      <c r="M1929" s="1"/>
      <c r="N1929" s="1"/>
    </row>
    <row r="2163" spans="8:9" ht="15.75" x14ac:dyDescent="0.25">
      <c r="H2163" s="10"/>
      <c r="I2163" s="10"/>
    </row>
    <row r="2164" spans="8:9" x14ac:dyDescent="0.25">
      <c r="H2164" s="17"/>
      <c r="I2164" s="17"/>
    </row>
    <row r="2195" spans="1:9" ht="15.75" x14ac:dyDescent="0.25">
      <c r="H2195" s="10"/>
      <c r="I2195" s="10"/>
    </row>
    <row r="2197" spans="1:9" s="16" customFormat="1" x14ac:dyDescent="0.25">
      <c r="A2197"/>
      <c r="B2197"/>
      <c r="C2197"/>
      <c r="D2197"/>
      <c r="E2197"/>
      <c r="F2197"/>
      <c r="G2197" s="1"/>
      <c r="H2197" s="1"/>
      <c r="I2197" s="1"/>
    </row>
    <row r="2198" spans="1:9" s="14" customFormat="1" x14ac:dyDescent="0.25">
      <c r="A2198"/>
      <c r="B2198"/>
      <c r="C2198"/>
      <c r="D2198"/>
      <c r="E2198"/>
      <c r="F2198"/>
      <c r="G2198" s="1"/>
      <c r="H2198" s="1"/>
      <c r="I2198" s="1"/>
    </row>
    <row r="2229" spans="1:14" s="14" customFormat="1" x14ac:dyDescent="0.25">
      <c r="A2229"/>
      <c r="B2229"/>
      <c r="C2229"/>
      <c r="D2229"/>
      <c r="E2229"/>
      <c r="F2229"/>
      <c r="G2229" s="1"/>
      <c r="H2229" s="1"/>
      <c r="I2229" s="1"/>
      <c r="J2229" s="1"/>
      <c r="K2229" s="1"/>
      <c r="L2229" s="1"/>
      <c r="M2229" s="1"/>
      <c r="N2229" s="1"/>
    </row>
    <row r="2257" spans="1:14" s="14" customFormat="1" x14ac:dyDescent="0.25">
      <c r="A2257"/>
      <c r="B2257"/>
      <c r="C2257"/>
      <c r="D2257"/>
      <c r="E2257"/>
      <c r="F2257"/>
      <c r="G2257" s="1"/>
      <c r="H2257" s="1"/>
      <c r="I2257" s="1"/>
      <c r="J2257" s="1"/>
      <c r="K2257" s="1"/>
      <c r="L2257" s="1"/>
      <c r="M2257" s="1"/>
      <c r="N2257" s="1"/>
    </row>
    <row r="2314" spans="1:14" s="14" customFormat="1" x14ac:dyDescent="0.25">
      <c r="A2314"/>
      <c r="B2314"/>
      <c r="C2314"/>
      <c r="D2314"/>
      <c r="E2314"/>
      <c r="F2314"/>
      <c r="G2314" s="1"/>
      <c r="H2314" s="1"/>
      <c r="I2314" s="1"/>
      <c r="J2314" s="1"/>
      <c r="K2314" s="1"/>
      <c r="L2314" s="1"/>
      <c r="M2314" s="1"/>
      <c r="N2314" s="1"/>
    </row>
    <row r="2323" spans="1:14" s="14" customFormat="1" x14ac:dyDescent="0.25">
      <c r="A2323"/>
      <c r="B2323"/>
      <c r="C2323"/>
      <c r="D2323"/>
      <c r="E2323"/>
      <c r="F2323"/>
      <c r="G2323" s="1"/>
      <c r="H2323" s="1"/>
      <c r="I2323" s="1"/>
      <c r="J2323" s="1"/>
      <c r="K2323" s="1"/>
      <c r="L2323" s="1"/>
      <c r="M2323" s="1"/>
      <c r="N2323" s="1"/>
    </row>
    <row r="2369" spans="1:14" s="11" customFormat="1" ht="15.75" x14ac:dyDescent="0.25">
      <c r="A2369"/>
      <c r="B2369"/>
      <c r="C2369"/>
      <c r="D2369"/>
      <c r="E2369"/>
      <c r="F2369"/>
      <c r="G2369" s="1"/>
      <c r="H2369" s="1"/>
      <c r="I2369" s="1"/>
      <c r="J2369" s="10"/>
      <c r="K2369" s="10"/>
      <c r="L2369" s="10"/>
      <c r="M2369" s="10"/>
      <c r="N2369" s="10"/>
    </row>
    <row r="2370" spans="1:14" s="18" customFormat="1" x14ac:dyDescent="0.25">
      <c r="A2370"/>
      <c r="B2370"/>
      <c r="C2370"/>
      <c r="D2370"/>
      <c r="E2370"/>
      <c r="F2370"/>
      <c r="G2370" s="1"/>
      <c r="H2370" s="1"/>
      <c r="I2370" s="1"/>
      <c r="J2370" s="17"/>
      <c r="K2370" s="17"/>
      <c r="L2370" s="17"/>
      <c r="M2370" s="17"/>
      <c r="N2370" s="17"/>
    </row>
    <row r="2401" spans="1:14" s="11" customFormat="1" ht="15.75" x14ac:dyDescent="0.25">
      <c r="A2401"/>
      <c r="B2401"/>
      <c r="C2401"/>
      <c r="D2401"/>
      <c r="E2401"/>
      <c r="F2401"/>
      <c r="G2401" s="1"/>
      <c r="H2401" s="1"/>
      <c r="I2401" s="1"/>
      <c r="J2401" s="10"/>
      <c r="K2401" s="10"/>
      <c r="L2401" s="10"/>
      <c r="M2401" s="10"/>
      <c r="N2401" s="10"/>
    </row>
    <row r="2402" spans="1:14" s="14" customFormat="1" x14ac:dyDescent="0.25">
      <c r="A2402"/>
      <c r="B2402"/>
      <c r="C2402"/>
      <c r="D2402"/>
      <c r="E2402"/>
      <c r="F2402"/>
      <c r="G2402" s="1"/>
      <c r="H2402" s="1"/>
      <c r="I2402" s="1"/>
      <c r="J2402" s="1"/>
      <c r="K2402" s="1"/>
      <c r="L2402" s="1"/>
      <c r="M2402" s="1"/>
      <c r="N2402" s="1"/>
    </row>
    <row r="2418" spans="1:14" s="14" customFormat="1" x14ac:dyDescent="0.25">
      <c r="A2418"/>
      <c r="B2418"/>
      <c r="C2418"/>
      <c r="D2418"/>
      <c r="E2418"/>
      <c r="F2418"/>
      <c r="G2418" s="1"/>
      <c r="H2418" s="1"/>
      <c r="I2418" s="1"/>
      <c r="J2418" s="1"/>
      <c r="K2418" s="1"/>
      <c r="L2418" s="1"/>
      <c r="M2418" s="1"/>
      <c r="N2418" s="1"/>
    </row>
    <row r="2508" spans="1:9" s="16" customFormat="1" x14ac:dyDescent="0.25">
      <c r="A2508"/>
      <c r="B2508"/>
      <c r="C2508"/>
      <c r="D2508"/>
      <c r="E2508"/>
      <c r="F2508"/>
      <c r="G2508" s="1"/>
      <c r="H2508" s="1"/>
      <c r="I2508" s="1"/>
    </row>
    <row r="2509" spans="1:9" s="18" customFormat="1" x14ac:dyDescent="0.25">
      <c r="A2509"/>
      <c r="B2509"/>
      <c r="C2509"/>
      <c r="D2509"/>
      <c r="E2509"/>
      <c r="F2509"/>
      <c r="G2509" s="1"/>
      <c r="H2509" s="1"/>
      <c r="I2509" s="1"/>
    </row>
    <row r="2524" spans="1:9" s="14" customFormat="1" x14ac:dyDescent="0.25">
      <c r="A2524"/>
      <c r="B2524"/>
      <c r="C2524"/>
      <c r="D2524"/>
      <c r="E2524"/>
      <c r="F2524"/>
      <c r="G2524" s="1"/>
      <c r="H2524" s="1"/>
      <c r="I2524" s="1"/>
    </row>
    <row r="2574" spans="1:14" s="14" customFormat="1" x14ac:dyDescent="0.25">
      <c r="A2574"/>
      <c r="B2574"/>
      <c r="C2574"/>
      <c r="D2574"/>
      <c r="E2574"/>
      <c r="F2574"/>
      <c r="G2574" s="1"/>
      <c r="H2574" s="1"/>
      <c r="I2574" s="1"/>
      <c r="J2574" s="1"/>
      <c r="K2574" s="1"/>
      <c r="L2574" s="1"/>
      <c r="M2574" s="1"/>
      <c r="N2574" s="1"/>
    </row>
    <row r="2684" spans="1:14" s="14" customFormat="1" x14ac:dyDescent="0.25">
      <c r="A2684"/>
      <c r="B2684"/>
      <c r="C2684"/>
      <c r="D2684"/>
      <c r="E2684"/>
      <c r="F2684"/>
      <c r="G2684" s="1"/>
      <c r="H2684" s="1"/>
      <c r="I2684" s="1"/>
      <c r="J2684" s="1"/>
      <c r="K2684" s="1"/>
      <c r="L2684" s="1"/>
      <c r="M2684" s="1"/>
      <c r="N2684" s="1"/>
    </row>
    <row r="2795" spans="8:9" ht="15.75" x14ac:dyDescent="0.25">
      <c r="H2795" s="10"/>
      <c r="I2795" s="10"/>
    </row>
    <row r="2873" spans="1:14" s="14" customFormat="1" x14ac:dyDescent="0.25">
      <c r="A2873"/>
      <c r="B2873"/>
      <c r="C2873"/>
      <c r="D2873"/>
      <c r="E2873"/>
      <c r="F2873"/>
      <c r="G2873" s="1"/>
      <c r="H2873" s="1"/>
      <c r="I2873" s="1"/>
      <c r="J2873" s="1"/>
      <c r="K2873" s="1"/>
      <c r="L2873" s="1"/>
      <c r="M2873" s="1"/>
      <c r="N2873" s="1"/>
    </row>
    <row r="2899" spans="8:9" ht="15.75" x14ac:dyDescent="0.25">
      <c r="H2899" s="10"/>
      <c r="I2899" s="10"/>
    </row>
    <row r="2938" spans="1:14" s="14" customFormat="1" x14ac:dyDescent="0.25">
      <c r="A2938"/>
      <c r="B2938"/>
      <c r="C2938"/>
      <c r="D2938"/>
      <c r="E2938"/>
      <c r="F2938"/>
      <c r="G2938" s="1"/>
      <c r="H2938" s="1"/>
      <c r="I2938" s="1"/>
      <c r="J2938" s="1"/>
      <c r="K2938" s="1"/>
      <c r="L2938" s="1"/>
      <c r="M2938" s="1"/>
      <c r="N2938" s="1"/>
    </row>
    <row r="2959" spans="1:14" s="14" customFormat="1" x14ac:dyDescent="0.25">
      <c r="A2959"/>
      <c r="B2959"/>
      <c r="C2959"/>
      <c r="D2959"/>
      <c r="E2959"/>
      <c r="F2959"/>
      <c r="G2959" s="1"/>
      <c r="H2959" s="1"/>
      <c r="I2959" s="1"/>
      <c r="J2959" s="1"/>
      <c r="K2959" s="1"/>
      <c r="L2959" s="1"/>
      <c r="M2959" s="1"/>
      <c r="N2959" s="1"/>
    </row>
    <row r="3001" spans="1:14" s="11" customFormat="1" ht="15.75" x14ac:dyDescent="0.25">
      <c r="A3001"/>
      <c r="B3001"/>
      <c r="C3001"/>
      <c r="D3001"/>
      <c r="E3001"/>
      <c r="F3001"/>
      <c r="G3001" s="1"/>
      <c r="H3001" s="1"/>
      <c r="I3001" s="1"/>
      <c r="J3001" s="10"/>
      <c r="K3001" s="10"/>
      <c r="L3001" s="10"/>
      <c r="M3001" s="10"/>
      <c r="N3001" s="10"/>
    </row>
    <row r="3002" spans="1:14" s="14" customFormat="1" x14ac:dyDescent="0.25">
      <c r="A3002"/>
      <c r="B3002"/>
      <c r="C3002"/>
      <c r="D3002"/>
      <c r="E3002"/>
      <c r="F3002"/>
      <c r="G3002" s="1"/>
      <c r="H3002" s="1"/>
      <c r="I3002" s="1"/>
      <c r="J3002" s="1"/>
      <c r="K3002" s="1"/>
      <c r="L3002" s="1"/>
      <c r="M3002" s="1"/>
      <c r="N3002" s="1"/>
    </row>
    <row r="3055" spans="8:9" ht="15.75" x14ac:dyDescent="0.25">
      <c r="H3055" s="10"/>
      <c r="I3055" s="10"/>
    </row>
    <row r="3070" spans="1:14" s="14" customFormat="1" x14ac:dyDescent="0.25">
      <c r="A3070"/>
      <c r="B3070"/>
      <c r="C3070"/>
      <c r="D3070"/>
      <c r="E3070"/>
      <c r="F3070"/>
      <c r="G3070" s="1"/>
      <c r="H3070" s="1"/>
      <c r="I3070" s="1"/>
      <c r="J3070" s="1"/>
      <c r="K3070" s="1"/>
      <c r="L3070" s="1"/>
      <c r="M3070" s="1"/>
      <c r="N3070" s="1"/>
    </row>
    <row r="3085" spans="1:14" s="14" customFormat="1" x14ac:dyDescent="0.25">
      <c r="A3085"/>
      <c r="B3085"/>
      <c r="C3085"/>
      <c r="D3085"/>
      <c r="E3085"/>
      <c r="F3085"/>
      <c r="G3085" s="1"/>
      <c r="H3085" s="1"/>
      <c r="I3085" s="1"/>
      <c r="J3085" s="1"/>
      <c r="K3085" s="1"/>
      <c r="L3085" s="1"/>
      <c r="M3085" s="1"/>
      <c r="N3085" s="1"/>
    </row>
    <row r="3105" spans="1:14" s="11" customFormat="1" ht="15.75" x14ac:dyDescent="0.25">
      <c r="A3105"/>
      <c r="B3105"/>
      <c r="C3105"/>
      <c r="D3105"/>
      <c r="E3105"/>
      <c r="F3105"/>
      <c r="G3105" s="1"/>
      <c r="H3105" s="1"/>
      <c r="I3105" s="1"/>
      <c r="J3105" s="10"/>
      <c r="K3105" s="10"/>
      <c r="L3105" s="10"/>
      <c r="M3105" s="10"/>
      <c r="N3105" s="10"/>
    </row>
    <row r="3106" spans="1:14" s="14" customFormat="1" x14ac:dyDescent="0.25">
      <c r="A3106"/>
      <c r="B3106"/>
      <c r="C3106"/>
      <c r="D3106"/>
      <c r="E3106"/>
      <c r="F3106"/>
      <c r="G3106" s="1"/>
      <c r="H3106" s="1"/>
      <c r="I3106" s="1"/>
      <c r="J3106" s="1"/>
      <c r="K3106" s="1"/>
      <c r="L3106" s="1"/>
      <c r="M3106" s="1"/>
      <c r="N3106" s="1"/>
    </row>
    <row r="3165" spans="1:14" s="14" customFormat="1" x14ac:dyDescent="0.25">
      <c r="A3165"/>
      <c r="B3165"/>
      <c r="C3165"/>
      <c r="D3165"/>
      <c r="E3165"/>
      <c r="F3165"/>
      <c r="G3165" s="1"/>
      <c r="H3165" s="1"/>
      <c r="I3165" s="1"/>
      <c r="J3165" s="1"/>
      <c r="K3165" s="1"/>
      <c r="L3165" s="1"/>
      <c r="M3165" s="1"/>
      <c r="N3165" s="1"/>
    </row>
    <row r="3261" spans="1:14" s="11" customFormat="1" ht="15.75" x14ac:dyDescent="0.25">
      <c r="A3261"/>
      <c r="B3261"/>
      <c r="C3261"/>
      <c r="D3261"/>
      <c r="E3261"/>
      <c r="F3261"/>
      <c r="G3261" s="1"/>
      <c r="H3261" s="1"/>
      <c r="I3261" s="1"/>
      <c r="J3261" s="10"/>
      <c r="K3261" s="10"/>
      <c r="L3261" s="10"/>
      <c r="M3261" s="10"/>
      <c r="N3261" s="10"/>
    </row>
    <row r="3262" spans="1:14" s="14" customFormat="1" x14ac:dyDescent="0.25">
      <c r="A3262"/>
      <c r="B3262"/>
      <c r="C3262"/>
      <c r="D3262"/>
      <c r="E3262"/>
      <c r="F3262"/>
      <c r="G3262" s="1"/>
      <c r="H3262" s="1"/>
      <c r="I3262" s="1"/>
      <c r="J3262" s="1"/>
      <c r="K3262" s="1"/>
      <c r="L3262" s="1"/>
      <c r="M3262" s="1"/>
      <c r="N3262" s="1"/>
    </row>
    <row r="3360" spans="1:14" s="14" customFormat="1" x14ac:dyDescent="0.25">
      <c r="A3360"/>
      <c r="B3360"/>
      <c r="C3360"/>
      <c r="D3360"/>
      <c r="E3360"/>
      <c r="F3360"/>
      <c r="G3360" s="1"/>
      <c r="H3360" s="1"/>
      <c r="I3360" s="1"/>
      <c r="J3360" s="1"/>
      <c r="K3360" s="1"/>
      <c r="L3360" s="1"/>
      <c r="M3360" s="1"/>
      <c r="N3360" s="1"/>
    </row>
    <row r="3366" spans="1:14" s="14" customFormat="1" x14ac:dyDescent="0.25">
      <c r="A3366"/>
      <c r="B3366"/>
      <c r="C3366"/>
      <c r="D3366"/>
      <c r="E3366"/>
      <c r="F3366"/>
      <c r="G3366" s="1"/>
      <c r="H3366" s="1"/>
      <c r="I3366" s="1"/>
      <c r="J3366" s="1"/>
      <c r="K3366" s="1"/>
      <c r="L3366" s="1"/>
      <c r="M3366" s="1"/>
      <c r="N3366" s="1"/>
    </row>
    <row r="3372" spans="1:14" s="14" customFormat="1" x14ac:dyDescent="0.25">
      <c r="A3372"/>
      <c r="B3372"/>
      <c r="C3372"/>
      <c r="D3372"/>
      <c r="E3372"/>
      <c r="F3372"/>
      <c r="G3372" s="1"/>
      <c r="H3372" s="1"/>
      <c r="I3372" s="1"/>
      <c r="J3372" s="1"/>
      <c r="K3372" s="1"/>
      <c r="L3372" s="1"/>
      <c r="M3372" s="1"/>
      <c r="N3372" s="1"/>
    </row>
    <row r="3396" spans="1:14" s="14" customFormat="1" x14ac:dyDescent="0.25">
      <c r="A3396"/>
      <c r="B3396"/>
      <c r="C3396"/>
      <c r="D3396"/>
      <c r="E3396"/>
      <c r="F3396"/>
      <c r="G3396" s="1"/>
      <c r="H3396" s="1"/>
      <c r="I3396" s="1"/>
      <c r="J3396" s="1"/>
      <c r="K3396" s="1"/>
      <c r="L3396" s="1"/>
      <c r="M3396" s="1"/>
      <c r="N3396" s="1"/>
    </row>
    <row r="3476" spans="1:14" s="14" customFormat="1" x14ac:dyDescent="0.25">
      <c r="A3476"/>
      <c r="B3476"/>
      <c r="C3476"/>
      <c r="D3476"/>
      <c r="E3476"/>
      <c r="F3476"/>
      <c r="G3476" s="1"/>
      <c r="H3476" s="1"/>
      <c r="I3476" s="1"/>
      <c r="J3476" s="1"/>
      <c r="K3476" s="1"/>
      <c r="L3476" s="1"/>
      <c r="M3476" s="1"/>
      <c r="N3476" s="1"/>
    </row>
    <row r="3520" spans="8:9" ht="15.75" x14ac:dyDescent="0.25">
      <c r="H3520" s="10"/>
      <c r="I3520" s="10"/>
    </row>
    <row r="3521" spans="1:14" x14ac:dyDescent="0.25">
      <c r="H3521" s="17"/>
      <c r="I3521" s="17"/>
    </row>
    <row r="3523" spans="1:14" s="14" customFormat="1" x14ac:dyDescent="0.25">
      <c r="A3523"/>
      <c r="B3523"/>
      <c r="C3523"/>
      <c r="D3523"/>
      <c r="E3523"/>
      <c r="F3523"/>
      <c r="G3523" s="1"/>
      <c r="H3523" s="1"/>
      <c r="I3523" s="1"/>
      <c r="J3523" s="1"/>
      <c r="K3523" s="1"/>
      <c r="L3523" s="1"/>
      <c r="M3523" s="1"/>
      <c r="N3523" s="1"/>
    </row>
    <row r="3536" spans="1:14" s="14" customFormat="1" x14ac:dyDescent="0.25">
      <c r="A3536"/>
      <c r="B3536"/>
      <c r="C3536"/>
      <c r="D3536"/>
      <c r="E3536"/>
      <c r="F3536"/>
      <c r="G3536" s="1"/>
      <c r="H3536" s="1"/>
      <c r="I3536" s="1"/>
      <c r="J3536" s="1"/>
      <c r="K3536" s="1"/>
      <c r="L3536" s="1"/>
      <c r="M3536" s="1"/>
      <c r="N3536" s="1"/>
    </row>
    <row r="3543" spans="1:14" s="14" customFormat="1" x14ac:dyDescent="0.25">
      <c r="A3543"/>
      <c r="B3543"/>
      <c r="C3543"/>
      <c r="D3543"/>
      <c r="E3543"/>
      <c r="F3543"/>
      <c r="G3543" s="1"/>
      <c r="H3543" s="1"/>
      <c r="I3543" s="1"/>
      <c r="J3543" s="1"/>
      <c r="K3543" s="1"/>
      <c r="L3543" s="1"/>
      <c r="M3543" s="1"/>
      <c r="N3543" s="1"/>
    </row>
    <row r="3552" spans="1:14" s="14" customFormat="1" x14ac:dyDescent="0.25">
      <c r="A3552"/>
      <c r="B3552"/>
      <c r="C3552"/>
      <c r="D3552"/>
      <c r="E3552"/>
      <c r="F3552"/>
      <c r="G3552" s="1"/>
      <c r="H3552" s="1"/>
      <c r="I3552" s="1"/>
      <c r="J3552" s="1"/>
      <c r="K3552" s="1"/>
      <c r="L3552" s="1"/>
      <c r="M3552" s="1"/>
      <c r="N3552" s="1"/>
    </row>
    <row r="3685" spans="1:14" s="14" customFormat="1" x14ac:dyDescent="0.25">
      <c r="A3685"/>
      <c r="B3685"/>
      <c r="C3685"/>
      <c r="D3685"/>
      <c r="E3685"/>
      <c r="F3685"/>
      <c r="G3685" s="1"/>
      <c r="H3685" s="1"/>
      <c r="I3685" s="1"/>
      <c r="J3685" s="1"/>
      <c r="K3685" s="1"/>
      <c r="L3685" s="1"/>
      <c r="M3685" s="1"/>
      <c r="N3685" s="1"/>
    </row>
    <row r="3691" spans="1:14" s="14" customFormat="1" x14ac:dyDescent="0.25">
      <c r="A3691"/>
      <c r="B3691"/>
      <c r="C3691"/>
      <c r="D3691"/>
      <c r="E3691"/>
      <c r="F3691"/>
      <c r="G3691" s="1"/>
      <c r="H3691" s="1"/>
      <c r="I3691" s="1"/>
      <c r="J3691" s="1"/>
      <c r="K3691" s="1"/>
      <c r="L3691" s="1"/>
      <c r="M3691" s="1"/>
      <c r="N3691" s="1"/>
    </row>
    <row r="3698" spans="8:9" ht="15.75" x14ac:dyDescent="0.25">
      <c r="H3698" s="10"/>
      <c r="I3698" s="10"/>
    </row>
    <row r="3726" spans="1:14" s="11" customFormat="1" ht="15.75" x14ac:dyDescent="0.25">
      <c r="A3726"/>
      <c r="B3726"/>
      <c r="C3726"/>
      <c r="D3726"/>
      <c r="E3726"/>
      <c r="F3726"/>
      <c r="G3726" s="1"/>
      <c r="H3726" s="1"/>
      <c r="I3726" s="1"/>
      <c r="J3726" s="10"/>
      <c r="K3726" s="10"/>
      <c r="L3726" s="10"/>
      <c r="M3726" s="10"/>
      <c r="N3726" s="10"/>
    </row>
    <row r="3727" spans="1:14" s="18" customFormat="1" x14ac:dyDescent="0.25">
      <c r="A3727"/>
      <c r="B3727"/>
      <c r="C3727"/>
      <c r="D3727"/>
      <c r="E3727"/>
      <c r="F3727"/>
      <c r="G3727" s="1"/>
      <c r="H3727" s="1"/>
      <c r="I3727" s="1"/>
      <c r="J3727" s="17"/>
      <c r="K3727" s="17"/>
      <c r="L3727" s="17"/>
      <c r="M3727" s="17"/>
      <c r="N3727" s="17"/>
    </row>
    <row r="3730" spans="8:9" ht="15.75" x14ac:dyDescent="0.25">
      <c r="H3730" s="10"/>
      <c r="I3730" s="10"/>
    </row>
    <row r="3843" spans="1:14" ht="15.75" x14ac:dyDescent="0.25">
      <c r="H3843" s="10"/>
      <c r="I3843" s="10"/>
    </row>
    <row r="3849" spans="1:14" s="14" customFormat="1" x14ac:dyDescent="0.25">
      <c r="A3849"/>
      <c r="B3849"/>
      <c r="C3849"/>
      <c r="D3849"/>
      <c r="E3849"/>
      <c r="F3849"/>
      <c r="G3849" s="1"/>
      <c r="H3849" s="1"/>
      <c r="I3849" s="1"/>
      <c r="J3849" s="1"/>
      <c r="K3849" s="1"/>
      <c r="L3849" s="1"/>
      <c r="M3849" s="1"/>
      <c r="N3849" s="1"/>
    </row>
    <row r="3863" spans="8:9" ht="18.75" x14ac:dyDescent="0.3">
      <c r="H3863" s="7"/>
      <c r="I3863" s="7"/>
    </row>
    <row r="3904" spans="1:14" s="11" customFormat="1" ht="15.75" x14ac:dyDescent="0.25">
      <c r="A3904"/>
      <c r="B3904"/>
      <c r="C3904"/>
      <c r="D3904"/>
      <c r="E3904"/>
      <c r="F3904"/>
      <c r="G3904" s="1"/>
      <c r="H3904" s="1"/>
      <c r="I3904" s="1"/>
      <c r="J3904" s="10"/>
      <c r="K3904" s="10"/>
      <c r="L3904" s="10"/>
      <c r="M3904" s="10"/>
      <c r="N3904" s="10"/>
    </row>
    <row r="3905" spans="1:14" s="14" customFormat="1" x14ac:dyDescent="0.25">
      <c r="A3905"/>
      <c r="B3905"/>
      <c r="C3905"/>
      <c r="D3905"/>
      <c r="E3905"/>
      <c r="F3905"/>
      <c r="G3905" s="1"/>
      <c r="H3905" s="1"/>
      <c r="I3905" s="1"/>
      <c r="J3905" s="1"/>
      <c r="K3905" s="1"/>
      <c r="L3905" s="1"/>
      <c r="M3905" s="1"/>
      <c r="N3905" s="1"/>
    </row>
    <row r="3930" spans="1:14" s="14" customFormat="1" x14ac:dyDescent="0.25">
      <c r="A3930"/>
      <c r="B3930"/>
      <c r="C3930"/>
      <c r="D3930"/>
      <c r="E3930"/>
      <c r="F3930"/>
      <c r="G3930" s="1"/>
      <c r="H3930" s="1"/>
      <c r="I3930" s="1"/>
      <c r="J3930" s="1"/>
      <c r="K3930" s="1"/>
      <c r="L3930" s="1"/>
      <c r="M3930" s="1"/>
      <c r="N3930" s="1"/>
    </row>
    <row r="3936" spans="1:14" s="11" customFormat="1" ht="15.75" x14ac:dyDescent="0.25">
      <c r="A3936"/>
      <c r="B3936"/>
      <c r="C3936"/>
      <c r="D3936"/>
      <c r="E3936"/>
      <c r="F3936"/>
      <c r="G3936" s="1"/>
      <c r="H3936" s="1"/>
      <c r="I3936" s="1"/>
      <c r="J3936" s="10"/>
      <c r="K3936" s="10"/>
      <c r="L3936" s="10"/>
      <c r="M3936" s="10"/>
      <c r="N3936" s="10"/>
    </row>
    <row r="3937" spans="1:14" s="14" customFormat="1" x14ac:dyDescent="0.25">
      <c r="A3937"/>
      <c r="B3937"/>
      <c r="C3937"/>
      <c r="D3937"/>
      <c r="E3937"/>
      <c r="F3937"/>
      <c r="G3937" s="1"/>
      <c r="H3937" s="1"/>
      <c r="I3937" s="1"/>
      <c r="J3937" s="1"/>
      <c r="K3937" s="1"/>
      <c r="L3937" s="1"/>
      <c r="M3937" s="1"/>
      <c r="N3937" s="1"/>
    </row>
    <row r="3947" spans="1:14" s="14" customFormat="1" x14ac:dyDescent="0.25">
      <c r="A3947"/>
      <c r="B3947"/>
      <c r="C3947"/>
      <c r="D3947"/>
      <c r="E3947"/>
      <c r="F3947"/>
      <c r="G3947" s="1"/>
      <c r="H3947" s="1"/>
      <c r="I3947" s="1"/>
      <c r="J3947" s="1"/>
      <c r="K3947" s="1"/>
      <c r="L3947" s="1"/>
      <c r="M3947" s="1"/>
      <c r="N3947" s="1"/>
    </row>
    <row r="4043" spans="1:14" s="14" customFormat="1" x14ac:dyDescent="0.25">
      <c r="A4043"/>
      <c r="B4043"/>
      <c r="C4043"/>
      <c r="D4043"/>
      <c r="E4043"/>
      <c r="F4043"/>
      <c r="G4043" s="1"/>
      <c r="H4043" s="1"/>
      <c r="I4043" s="1"/>
      <c r="J4043" s="1"/>
      <c r="K4043" s="1"/>
      <c r="L4043" s="1"/>
      <c r="M4043" s="1"/>
      <c r="N4043" s="1"/>
    </row>
    <row r="4049" spans="1:14" s="11" customFormat="1" ht="15.75" x14ac:dyDescent="0.25">
      <c r="A4049"/>
      <c r="B4049"/>
      <c r="C4049"/>
      <c r="D4049"/>
      <c r="E4049"/>
      <c r="F4049"/>
      <c r="G4049" s="1"/>
      <c r="H4049" s="1"/>
      <c r="I4049" s="1"/>
      <c r="J4049" s="10"/>
      <c r="K4049" s="10"/>
      <c r="L4049" s="10"/>
      <c r="M4049" s="10"/>
      <c r="N4049" s="10"/>
    </row>
    <row r="4050" spans="1:14" s="14" customFormat="1" x14ac:dyDescent="0.25">
      <c r="A4050"/>
      <c r="B4050"/>
      <c r="C4050"/>
      <c r="D4050"/>
      <c r="E4050"/>
      <c r="F4050"/>
      <c r="G4050" s="1"/>
      <c r="H4050" s="1"/>
      <c r="I4050" s="1"/>
      <c r="J4050" s="1"/>
      <c r="K4050" s="1"/>
      <c r="L4050" s="1"/>
      <c r="M4050" s="1"/>
      <c r="N4050" s="1"/>
    </row>
    <row r="4058" spans="1:14" s="14" customFormat="1" x14ac:dyDescent="0.25">
      <c r="A4058"/>
      <c r="B4058"/>
      <c r="C4058"/>
      <c r="D4058"/>
      <c r="E4058"/>
      <c r="F4058"/>
      <c r="G4058" s="1"/>
      <c r="H4058" s="1"/>
      <c r="I4058" s="1"/>
      <c r="J4058" s="1"/>
      <c r="K4058" s="1"/>
      <c r="L4058" s="1"/>
      <c r="M4058" s="1"/>
      <c r="N4058" s="1"/>
    </row>
    <row r="4069" spans="1:14" s="8" customFormat="1" ht="18.75" x14ac:dyDescent="0.3">
      <c r="A4069"/>
      <c r="B4069"/>
      <c r="C4069"/>
      <c r="D4069"/>
      <c r="E4069"/>
      <c r="F4069"/>
      <c r="G4069" s="1"/>
      <c r="H4069" s="1"/>
      <c r="I4069" s="1"/>
      <c r="J4069" s="7"/>
      <c r="K4069" s="7"/>
      <c r="L4069" s="7"/>
      <c r="M4069" s="7"/>
      <c r="N4069" s="7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10</vt:i4>
      </vt:variant>
    </vt:vector>
  </HeadingPairs>
  <TitlesOfParts>
    <vt:vector size="15" baseType="lpstr">
      <vt:lpstr>Polg.kabinet_általános</vt:lpstr>
      <vt:lpstr>Polg.kabinet_közkapcsolat</vt:lpstr>
      <vt:lpstr>Polg.kabinet_gazdasági társaság</vt:lpstr>
      <vt:lpstr>Polg.kabinet_támogatások</vt:lpstr>
      <vt:lpstr>Polg.Kabinet_kerületi rendezv.</vt:lpstr>
      <vt:lpstr>Polg.kabinet_általános!Nyomtatási_cím</vt:lpstr>
      <vt:lpstr>'Polg.kabinet_gazdasági társaság'!Nyomtatási_cím</vt:lpstr>
      <vt:lpstr>'Polg.Kabinet_kerületi rendezv.'!Nyomtatási_cím</vt:lpstr>
      <vt:lpstr>Polg.kabinet_közkapcsolat!Nyomtatási_cím</vt:lpstr>
      <vt:lpstr>Polg.kabinet_támogatások!Nyomtatási_cím</vt:lpstr>
      <vt:lpstr>Polg.kabinet_általános!Nyomtatási_terület</vt:lpstr>
      <vt:lpstr>'Polg.kabinet_gazdasági társaság'!Nyomtatási_terület</vt:lpstr>
      <vt:lpstr>'Polg.Kabinet_kerületi rendezv.'!Nyomtatási_terület</vt:lpstr>
      <vt:lpstr>Polg.kabinet_közkapcsolat!Nyomtatási_terület</vt:lpstr>
      <vt:lpstr>Polg.kabinet_támogatások!Nyomtatási_terület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2021-11-23T10:49:42Z</cp:lastPrinted>
  <dcterms:created xsi:type="dcterms:W3CDTF">2017-03-21T14:41:17Z</dcterms:created>
  <dcterms:modified xsi:type="dcterms:W3CDTF">2022-12-05T12:30:02Z</dcterms:modified>
</cp:coreProperties>
</file>