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r.deak.erzsebet\Desktop\PH anyagok\parkolási rend.mód\2022. K-t. ülések\2022.10 hó K-t. ülés\K-t. anyag\PM EGYEZTETÉS UTÁN\előterjesztői kieg\"/>
    </mc:Choice>
  </mc:AlternateContent>
  <bookViews>
    <workbookView xWindow="0" yWindow="0" windowWidth="28800" windowHeight="12330"/>
  </bookViews>
  <sheets>
    <sheet name="Munka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23" i="1" l="1"/>
  <c r="K23" i="1" s="1"/>
  <c r="J16" i="1"/>
  <c r="K16" i="1" s="1"/>
  <c r="J7" i="1"/>
  <c r="K7" i="1" s="1"/>
  <c r="J6" i="1"/>
  <c r="K6" i="1" s="1"/>
  <c r="J51" i="1" l="1"/>
  <c r="K51" i="1" s="1"/>
  <c r="J50" i="1"/>
  <c r="K50" i="1" s="1"/>
  <c r="J45" i="1"/>
  <c r="K45" i="1" s="1"/>
  <c r="J43" i="1"/>
  <c r="K43" i="1" s="1"/>
  <c r="J22" i="1"/>
  <c r="K22" i="1" s="1"/>
  <c r="J5" i="1"/>
  <c r="K5" i="1" s="1"/>
  <c r="J44" i="1"/>
  <c r="K44" i="1" s="1"/>
  <c r="J4" i="1"/>
  <c r="K4" i="1" s="1"/>
</calcChain>
</file>

<file path=xl/sharedStrings.xml><?xml version="1.0" encoding="utf-8"?>
<sst xmlns="http://schemas.openxmlformats.org/spreadsheetml/2006/main" count="93" uniqueCount="68">
  <si>
    <t>Éves díj</t>
  </si>
  <si>
    <t>Negyedéves díj</t>
  </si>
  <si>
    <t>9/A. § (1) a</t>
  </si>
  <si>
    <t>nincs</t>
  </si>
  <si>
    <t>9/A. § (1) b</t>
  </si>
  <si>
    <t>9/A. § (1) ca</t>
  </si>
  <si>
    <t>9/A. § (1) cb</t>
  </si>
  <si>
    <t>9/A. § (1) cd</t>
  </si>
  <si>
    <t>9/A. § (1) ce</t>
  </si>
  <si>
    <t>9/A. § (1) cc</t>
  </si>
  <si>
    <t>Városliget Zrt.</t>
  </si>
  <si>
    <t>Önkormányzat 100%os tulajdonában álló gazdasági társaság</t>
  </si>
  <si>
    <t>Zugló Polgármesteri Hivatala</t>
  </si>
  <si>
    <t>HM és MH Protokolláris szolgálati és szabadidős kulturális rendezvényeinek szervezését végzi</t>
  </si>
  <si>
    <t>MAZSIHISZ Szeretet kórház (Amerikai út 53-55.)</t>
  </si>
  <si>
    <t>Országos Idegtudományi Intézet (Laki A. u. 44.46.)</t>
  </si>
  <si>
    <t>Várakozási övezetben állami beruházást végző gazdasági társaság</t>
  </si>
  <si>
    <t>Várakozási övezetben lévő Köznevelési Intézmény</t>
  </si>
  <si>
    <t>Várakozási övezetben lévő Államigazgatási szerv</t>
  </si>
  <si>
    <t>Magyar Honvédség vitéz Szurmay Sándor Budapest Helyőrség Dandár - Stefánia Palota</t>
  </si>
  <si>
    <t>Alany                                                 (Kategória jog)</t>
  </si>
  <si>
    <t>Intézmény</t>
  </si>
  <si>
    <t>Budapest Főváros XIV. ker. Zuglói Polgármesteri Hivatal</t>
  </si>
  <si>
    <t>30 mindenhova</t>
  </si>
  <si>
    <t>40 mindenhova</t>
  </si>
  <si>
    <t>30 székhely/ telephely</t>
  </si>
  <si>
    <t>80 székhely/ telephely</t>
  </si>
  <si>
    <t>40 székhely/ telephely</t>
  </si>
  <si>
    <t>10  székhely/ telephely</t>
  </si>
  <si>
    <t>20  székhely/ telephely</t>
  </si>
  <si>
    <t>Zuglói Információs és Médiacsoport kft.</t>
  </si>
  <si>
    <t>9/A. § (1) cf</t>
  </si>
  <si>
    <t>9/A. § (1) cg</t>
  </si>
  <si>
    <t>Várakozási övezetben lévő állami kórház</t>
  </si>
  <si>
    <t>Várakozási övezetben lévő nem állami kórház</t>
  </si>
  <si>
    <t>nem kap</t>
  </si>
  <si>
    <t>Az Önkormányzattal közszolgáltatási szerződéssel rendelkező civil szervezetek, alapítványok</t>
  </si>
  <si>
    <t xml:space="preserve">  Bethesda Gyermekkórház (Bethesda u. 3.) </t>
  </si>
  <si>
    <t>Bethesda Gyermekkórház telephely (Ilka u.)</t>
  </si>
  <si>
    <t>Várakozási övezetben Önkormányzat fenntartásában álló költségvetési szerv</t>
  </si>
  <si>
    <t>6 székhely/ telephely</t>
  </si>
  <si>
    <t>6 székhely/telephely</t>
  </si>
  <si>
    <t>Zuglói Információs és Médiacsoport kft. Limanova tér 25.</t>
  </si>
  <si>
    <t>6 Mindenhova</t>
  </si>
  <si>
    <t>Éves</t>
  </si>
  <si>
    <t>Negyedéves</t>
  </si>
  <si>
    <t>3 mindenhova</t>
  </si>
  <si>
    <t>Zuglói Egyesített Bölcsődék</t>
  </si>
  <si>
    <t>Zuglói Család- és Gyermekjóléti Központ</t>
  </si>
  <si>
    <t>Zuglói Szociális Szolgáltató Központ</t>
  </si>
  <si>
    <t>Zuglói Egyesített Óvodák</t>
  </si>
  <si>
    <t>Jogszabályi hely helyi rend.</t>
  </si>
  <si>
    <t>2022. 09. 05-től                         ( főv. rend. változása miatt)</t>
  </si>
  <si>
    <t>Pl.: Myrai, MMSZSZ Anyaotthon</t>
  </si>
  <si>
    <t>Uzsoki utcai kórház (Uzsoki u. 29-41.)</t>
  </si>
  <si>
    <t>Db. szám szervezetenként</t>
  </si>
  <si>
    <t>Általános Iskolák, és nem Önkormányzati Óvodák</t>
  </si>
  <si>
    <t>48 székhely/telephely</t>
  </si>
  <si>
    <t xml:space="preserve">Díjmentes  </t>
  </si>
  <si>
    <t xml:space="preserve">Kedvezmé-nyes  </t>
  </si>
  <si>
    <r>
      <t>(3</t>
    </r>
    <r>
      <rPr>
        <b/>
        <sz val="12"/>
        <color rgb="FFFF0000"/>
        <rFont val="Calibri"/>
        <family val="2"/>
        <charset val="238"/>
        <scheme val="minor"/>
      </rPr>
      <t>+2)=5</t>
    </r>
    <r>
      <rPr>
        <b/>
        <sz val="12"/>
        <color theme="1"/>
        <rFont val="Calibri"/>
        <family val="2"/>
        <charset val="238"/>
        <scheme val="minor"/>
      </rPr>
      <t xml:space="preserve"> mindenhova</t>
    </r>
  </si>
  <si>
    <t xml:space="preserve">Nemzetiségi Önkormányzatok </t>
  </si>
  <si>
    <t>Nemzetiségek háza (Bp. XIV. ker. Thököly út 73. szám)</t>
  </si>
  <si>
    <t>9/A. § (1) d</t>
  </si>
  <si>
    <t>12  nemzetiségen-  ként 1</t>
  </si>
  <si>
    <t>12  nemzetiségenként 1         székhely</t>
  </si>
  <si>
    <t>10 db. Székhely/ telephely</t>
  </si>
  <si>
    <r>
      <rPr>
        <b/>
        <sz val="12"/>
        <color rgb="FFFF0000"/>
        <rFont val="Calibri"/>
        <family val="2"/>
        <charset val="238"/>
        <scheme val="minor"/>
      </rPr>
      <t>30</t>
    </r>
    <r>
      <rPr>
        <b/>
        <sz val="12"/>
        <color theme="1"/>
        <rFont val="Calibri"/>
        <family val="2"/>
        <charset val="238"/>
        <scheme val="minor"/>
      </rPr>
      <t xml:space="preserve"> </t>
    </r>
    <r>
      <rPr>
        <sz val="12"/>
        <color theme="1"/>
        <rFont val="Calibri"/>
        <family val="2"/>
        <charset val="238"/>
        <scheme val="minor"/>
      </rPr>
      <t>székhely/ telephely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</si>
</sst>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\ &quot;Ft&quot;"/>
  </numFmts>
  <fonts count="14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</cellStyleXfs>
  <cellXfs count="86">
    <xf numFmtId="0" fontId="0" fillId="0" borderId="0" xfId="0"/>
    <xf numFmtId="0" fontId="2" fillId="0" borderId="1" xfId="0" applyFont="1" applyBorder="1" applyAlignment="1">
      <alignment horizontal="center" wrapText="1"/>
    </xf>
    <xf numFmtId="164" fontId="2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164" fontId="4" fillId="4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164" fontId="4" fillId="4" borderId="2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8" fillId="0" borderId="1" xfId="0" applyFont="1" applyBorder="1"/>
    <xf numFmtId="0" fontId="8" fillId="0" borderId="0" xfId="0" applyFont="1" applyBorder="1"/>
    <xf numFmtId="0" fontId="12" fillId="6" borderId="1" xfId="2" applyBorder="1" applyAlignment="1">
      <alignment horizontal="center" vertical="center" wrapText="1"/>
    </xf>
    <xf numFmtId="0" fontId="13" fillId="5" borderId="1" xfId="1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164" fontId="4" fillId="4" borderId="2" xfId="0" applyNumberFormat="1" applyFont="1" applyFill="1" applyBorder="1" applyAlignment="1">
      <alignment horizontal="center" vertical="center"/>
    </xf>
    <xf numFmtId="164" fontId="4" fillId="4" borderId="3" xfId="0" applyNumberFormat="1" applyFont="1" applyFill="1" applyBorder="1" applyAlignment="1">
      <alignment horizontal="center" vertical="center"/>
    </xf>
    <xf numFmtId="164" fontId="4" fillId="4" borderId="4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164" fontId="4" fillId="4" borderId="1" xfId="0" applyNumberFormat="1" applyFont="1" applyFill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</cellXfs>
  <cellStyles count="3">
    <cellStyle name="Jó" xfId="1" builtinId="26"/>
    <cellStyle name="Normál" xfId="0" builtinId="0"/>
    <cellStyle name="Semleges" xfId="2" builtinId="2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S52"/>
  <sheetViews>
    <sheetView tabSelected="1" topLeftCell="A4" workbookViewId="0">
      <selection activeCell="E7" sqref="E7:E15"/>
    </sheetView>
  </sheetViews>
  <sheetFormatPr defaultRowHeight="15" x14ac:dyDescent="0.25"/>
  <cols>
    <col min="1" max="1" width="37.140625" customWidth="1"/>
    <col min="2" max="2" width="33.5703125" customWidth="1"/>
    <col min="3" max="3" width="17" customWidth="1"/>
    <col min="4" max="4" width="12.85546875" customWidth="1"/>
    <col min="5" max="5" width="13.5703125" customWidth="1"/>
    <col min="6" max="6" width="10.42578125" customWidth="1"/>
    <col min="7" max="7" width="12.5703125" customWidth="1"/>
    <col min="8" max="8" width="13.85546875" customWidth="1"/>
    <col min="9" max="9" width="17.140625" customWidth="1"/>
    <col min="10" max="10" width="15.42578125" customWidth="1"/>
    <col min="11" max="11" width="14.140625" customWidth="1"/>
  </cols>
  <sheetData>
    <row r="1" spans="1:11" ht="47.25" customHeight="1" x14ac:dyDescent="0.25">
      <c r="A1" s="3" t="s">
        <v>20</v>
      </c>
      <c r="B1" s="3" t="s">
        <v>21</v>
      </c>
      <c r="C1" s="3" t="s">
        <v>51</v>
      </c>
      <c r="D1" s="3" t="s">
        <v>55</v>
      </c>
      <c r="E1" s="77" t="s">
        <v>58</v>
      </c>
      <c r="F1" s="78"/>
      <c r="G1" s="5" t="s">
        <v>59</v>
      </c>
      <c r="H1" s="3" t="s">
        <v>0</v>
      </c>
      <c r="I1" s="3" t="s">
        <v>1</v>
      </c>
      <c r="J1" s="75" t="s">
        <v>52</v>
      </c>
      <c r="K1" s="75"/>
    </row>
    <row r="2" spans="1:11" ht="47.25" customHeight="1" x14ac:dyDescent="0.25">
      <c r="A2" s="76"/>
      <c r="B2" s="76"/>
      <c r="C2" s="76"/>
      <c r="D2" s="76"/>
      <c r="E2" s="76"/>
      <c r="F2" s="76"/>
      <c r="G2" s="76"/>
      <c r="H2" s="76"/>
      <c r="I2" s="76"/>
      <c r="J2" s="21" t="s">
        <v>44</v>
      </c>
      <c r="K2" s="21" t="s">
        <v>45</v>
      </c>
    </row>
    <row r="3" spans="1:11" ht="42" customHeight="1" x14ac:dyDescent="0.25">
      <c r="A3" s="8" t="s">
        <v>11</v>
      </c>
      <c r="B3" s="8"/>
      <c r="C3" s="6" t="s">
        <v>2</v>
      </c>
      <c r="D3" s="12">
        <v>30</v>
      </c>
      <c r="E3" s="15" t="s">
        <v>23</v>
      </c>
      <c r="F3" s="24"/>
      <c r="G3" s="17" t="s">
        <v>35</v>
      </c>
      <c r="H3" s="18" t="s">
        <v>3</v>
      </c>
      <c r="I3" s="18" t="s">
        <v>3</v>
      </c>
      <c r="J3" s="22" t="s">
        <v>3</v>
      </c>
      <c r="K3" s="22" t="s">
        <v>3</v>
      </c>
    </row>
    <row r="4" spans="1:11" ht="45" customHeight="1" x14ac:dyDescent="0.25">
      <c r="A4" s="6" t="s">
        <v>12</v>
      </c>
      <c r="B4" s="8" t="s">
        <v>22</v>
      </c>
      <c r="C4" s="6" t="s">
        <v>2</v>
      </c>
      <c r="D4" s="12">
        <v>80</v>
      </c>
      <c r="E4" s="15" t="s">
        <v>24</v>
      </c>
      <c r="F4" s="24"/>
      <c r="G4" s="16" t="s">
        <v>27</v>
      </c>
      <c r="H4" s="11">
        <v>66250</v>
      </c>
      <c r="I4" s="11">
        <v>16565</v>
      </c>
      <c r="J4" s="23">
        <f>300*250</f>
        <v>75000</v>
      </c>
      <c r="K4" s="23">
        <f>(J4/4)</f>
        <v>18750</v>
      </c>
    </row>
    <row r="5" spans="1:11" ht="54" customHeight="1" x14ac:dyDescent="0.25">
      <c r="A5" s="1" t="s">
        <v>16</v>
      </c>
      <c r="B5" s="6" t="s">
        <v>10</v>
      </c>
      <c r="C5" s="6" t="s">
        <v>4</v>
      </c>
      <c r="D5" s="12">
        <v>40</v>
      </c>
      <c r="E5" s="13" t="s">
        <v>35</v>
      </c>
      <c r="F5" s="13"/>
      <c r="G5" s="16" t="s">
        <v>27</v>
      </c>
      <c r="H5" s="11">
        <v>131250</v>
      </c>
      <c r="I5" s="10" t="s">
        <v>3</v>
      </c>
      <c r="J5" s="23">
        <f>600*250</f>
        <v>150000</v>
      </c>
      <c r="K5" s="23">
        <f t="shared" ref="K5:K51" si="0">(J5/4)</f>
        <v>37500</v>
      </c>
    </row>
    <row r="6" spans="1:11" ht="33.75" customHeight="1" x14ac:dyDescent="0.25">
      <c r="A6" s="69" t="s">
        <v>39</v>
      </c>
      <c r="B6" s="28" t="s">
        <v>48</v>
      </c>
      <c r="C6" s="72" t="s">
        <v>5</v>
      </c>
      <c r="D6" s="19">
        <v>43</v>
      </c>
      <c r="E6" s="4" t="s">
        <v>46</v>
      </c>
      <c r="F6" s="4"/>
      <c r="G6" s="16" t="s">
        <v>27</v>
      </c>
      <c r="H6" s="11">
        <v>66250</v>
      </c>
      <c r="I6" s="11">
        <v>16565</v>
      </c>
      <c r="J6" s="23">
        <f t="shared" ref="J6:J43" si="1">300*250</f>
        <v>75000</v>
      </c>
      <c r="K6" s="23">
        <f t="shared" ref="K6" si="2">(J6/4)</f>
        <v>18750</v>
      </c>
    </row>
    <row r="7" spans="1:11" ht="24.75" customHeight="1" x14ac:dyDescent="0.25">
      <c r="A7" s="70"/>
      <c r="B7" s="66" t="s">
        <v>47</v>
      </c>
      <c r="C7" s="73"/>
      <c r="D7" s="51">
        <v>43</v>
      </c>
      <c r="E7" s="54" t="s">
        <v>46</v>
      </c>
      <c r="F7" s="45" t="s">
        <v>66</v>
      </c>
      <c r="G7" s="57" t="s">
        <v>67</v>
      </c>
      <c r="H7" s="60">
        <v>66250</v>
      </c>
      <c r="I7" s="60">
        <v>16565</v>
      </c>
      <c r="J7" s="48">
        <f t="shared" si="1"/>
        <v>75000</v>
      </c>
      <c r="K7" s="48">
        <f>(J7/4)</f>
        <v>18750</v>
      </c>
    </row>
    <row r="8" spans="1:11" ht="23.25" customHeight="1" x14ac:dyDescent="0.25">
      <c r="A8" s="70"/>
      <c r="B8" s="67"/>
      <c r="C8" s="73"/>
      <c r="D8" s="52"/>
      <c r="E8" s="55"/>
      <c r="F8" s="46"/>
      <c r="G8" s="58"/>
      <c r="H8" s="61"/>
      <c r="I8" s="61"/>
      <c r="J8" s="49"/>
      <c r="K8" s="49"/>
    </row>
    <row r="9" spans="1:11" ht="21.75" customHeight="1" x14ac:dyDescent="0.25">
      <c r="A9" s="70"/>
      <c r="B9" s="67"/>
      <c r="C9" s="73"/>
      <c r="D9" s="52"/>
      <c r="E9" s="55"/>
      <c r="F9" s="46"/>
      <c r="G9" s="58"/>
      <c r="H9" s="61"/>
      <c r="I9" s="61"/>
      <c r="J9" s="49"/>
      <c r="K9" s="49"/>
    </row>
    <row r="10" spans="1:11" ht="22.5" customHeight="1" x14ac:dyDescent="0.25">
      <c r="A10" s="70"/>
      <c r="B10" s="67"/>
      <c r="C10" s="73"/>
      <c r="D10" s="52"/>
      <c r="E10" s="55"/>
      <c r="F10" s="46"/>
      <c r="G10" s="58"/>
      <c r="H10" s="61"/>
      <c r="I10" s="61"/>
      <c r="J10" s="49"/>
      <c r="K10" s="49"/>
    </row>
    <row r="11" spans="1:11" ht="20.25" customHeight="1" x14ac:dyDescent="0.25">
      <c r="A11" s="70"/>
      <c r="B11" s="67"/>
      <c r="C11" s="73"/>
      <c r="D11" s="52"/>
      <c r="E11" s="55"/>
      <c r="F11" s="46"/>
      <c r="G11" s="58"/>
      <c r="H11" s="61"/>
      <c r="I11" s="61"/>
      <c r="J11" s="49"/>
      <c r="K11" s="49"/>
    </row>
    <row r="12" spans="1:11" ht="19.5" customHeight="1" x14ac:dyDescent="0.25">
      <c r="A12" s="70"/>
      <c r="B12" s="67"/>
      <c r="C12" s="73"/>
      <c r="D12" s="52"/>
      <c r="E12" s="55"/>
      <c r="F12" s="46"/>
      <c r="G12" s="58"/>
      <c r="H12" s="61"/>
      <c r="I12" s="61"/>
      <c r="J12" s="49"/>
      <c r="K12" s="49"/>
    </row>
    <row r="13" spans="1:11" ht="24" customHeight="1" x14ac:dyDescent="0.25">
      <c r="A13" s="70"/>
      <c r="B13" s="67"/>
      <c r="C13" s="73"/>
      <c r="D13" s="52"/>
      <c r="E13" s="55"/>
      <c r="F13" s="46"/>
      <c r="G13" s="58"/>
      <c r="H13" s="61"/>
      <c r="I13" s="61"/>
      <c r="J13" s="49"/>
      <c r="K13" s="49"/>
    </row>
    <row r="14" spans="1:11" ht="20.25" customHeight="1" x14ac:dyDescent="0.25">
      <c r="A14" s="70"/>
      <c r="B14" s="67"/>
      <c r="C14" s="73"/>
      <c r="D14" s="52"/>
      <c r="E14" s="55"/>
      <c r="F14" s="46"/>
      <c r="G14" s="58"/>
      <c r="H14" s="61"/>
      <c r="I14" s="61"/>
      <c r="J14" s="49"/>
      <c r="K14" s="49"/>
    </row>
    <row r="15" spans="1:11" ht="21" customHeight="1" x14ac:dyDescent="0.25">
      <c r="A15" s="70"/>
      <c r="B15" s="67"/>
      <c r="C15" s="73"/>
      <c r="D15" s="52"/>
      <c r="E15" s="55"/>
      <c r="F15" s="47"/>
      <c r="G15" s="58"/>
      <c r="H15" s="61"/>
      <c r="I15" s="61"/>
      <c r="J15" s="49"/>
      <c r="K15" s="49"/>
    </row>
    <row r="16" spans="1:11" ht="24.75" customHeight="1" x14ac:dyDescent="0.25">
      <c r="A16" s="70"/>
      <c r="B16" s="66" t="s">
        <v>49</v>
      </c>
      <c r="C16" s="73"/>
      <c r="D16" s="51">
        <v>43</v>
      </c>
      <c r="E16" s="54" t="s">
        <v>46</v>
      </c>
      <c r="F16" s="25"/>
      <c r="G16" s="57" t="s">
        <v>27</v>
      </c>
      <c r="H16" s="60">
        <v>66250</v>
      </c>
      <c r="I16" s="60">
        <v>16565</v>
      </c>
      <c r="J16" s="48">
        <f t="shared" si="1"/>
        <v>75000</v>
      </c>
      <c r="K16" s="48">
        <f>(J16/4)</f>
        <v>18750</v>
      </c>
    </row>
    <row r="17" spans="1:11" ht="24.75" customHeight="1" x14ac:dyDescent="0.25">
      <c r="A17" s="70"/>
      <c r="B17" s="67"/>
      <c r="C17" s="73"/>
      <c r="D17" s="52"/>
      <c r="E17" s="55"/>
      <c r="F17" s="26"/>
      <c r="G17" s="58"/>
      <c r="H17" s="61"/>
      <c r="I17" s="61"/>
      <c r="J17" s="49"/>
      <c r="K17" s="49"/>
    </row>
    <row r="18" spans="1:11" ht="24.75" customHeight="1" x14ac:dyDescent="0.25">
      <c r="A18" s="70"/>
      <c r="B18" s="67"/>
      <c r="C18" s="73"/>
      <c r="D18" s="52"/>
      <c r="E18" s="55"/>
      <c r="F18" s="26"/>
      <c r="G18" s="58"/>
      <c r="H18" s="61"/>
      <c r="I18" s="61"/>
      <c r="J18" s="49"/>
      <c r="K18" s="49"/>
    </row>
    <row r="19" spans="1:11" ht="24.75" customHeight="1" x14ac:dyDescent="0.25">
      <c r="A19" s="70"/>
      <c r="B19" s="67"/>
      <c r="C19" s="73"/>
      <c r="D19" s="52"/>
      <c r="E19" s="55"/>
      <c r="F19" s="26"/>
      <c r="G19" s="58"/>
      <c r="H19" s="61"/>
      <c r="I19" s="61"/>
      <c r="J19" s="49"/>
      <c r="K19" s="49"/>
    </row>
    <row r="20" spans="1:11" ht="24.75" customHeight="1" x14ac:dyDescent="0.25">
      <c r="A20" s="70"/>
      <c r="B20" s="67"/>
      <c r="C20" s="73"/>
      <c r="D20" s="52"/>
      <c r="E20" s="55"/>
      <c r="F20" s="26"/>
      <c r="G20" s="58"/>
      <c r="H20" s="61"/>
      <c r="I20" s="61"/>
      <c r="J20" s="49"/>
      <c r="K20" s="49"/>
    </row>
    <row r="21" spans="1:11" ht="21.75" customHeight="1" x14ac:dyDescent="0.25">
      <c r="A21" s="71"/>
      <c r="B21" s="68"/>
      <c r="C21" s="74"/>
      <c r="D21" s="53"/>
      <c r="E21" s="56"/>
      <c r="F21" s="27"/>
      <c r="G21" s="59"/>
      <c r="H21" s="62"/>
      <c r="I21" s="62"/>
      <c r="J21" s="50"/>
      <c r="K21" s="50"/>
    </row>
    <row r="22" spans="1:11" ht="49.5" customHeight="1" x14ac:dyDescent="0.25">
      <c r="A22" s="69" t="s">
        <v>17</v>
      </c>
      <c r="B22" s="8" t="s">
        <v>56</v>
      </c>
      <c r="C22" s="72" t="s">
        <v>6</v>
      </c>
      <c r="D22" s="19">
        <v>40</v>
      </c>
      <c r="E22" s="13" t="s">
        <v>35</v>
      </c>
      <c r="F22" s="13"/>
      <c r="G22" s="16" t="s">
        <v>27</v>
      </c>
      <c r="H22" s="9">
        <v>66250</v>
      </c>
      <c r="I22" s="9">
        <v>16565</v>
      </c>
      <c r="J22" s="23">
        <f t="shared" si="1"/>
        <v>75000</v>
      </c>
      <c r="K22" s="23">
        <f t="shared" si="0"/>
        <v>18750</v>
      </c>
    </row>
    <row r="23" spans="1:11" ht="20.100000000000001" customHeight="1" x14ac:dyDescent="0.25">
      <c r="A23" s="70"/>
      <c r="B23" s="66" t="s">
        <v>50</v>
      </c>
      <c r="C23" s="73"/>
      <c r="D23" s="63">
        <v>93</v>
      </c>
      <c r="E23" s="54" t="s">
        <v>60</v>
      </c>
      <c r="F23" s="45" t="s">
        <v>57</v>
      </c>
      <c r="G23" s="57" t="s">
        <v>27</v>
      </c>
      <c r="H23" s="60">
        <v>66250</v>
      </c>
      <c r="I23" s="60">
        <v>16565</v>
      </c>
      <c r="J23" s="48">
        <f t="shared" si="1"/>
        <v>75000</v>
      </c>
      <c r="K23" s="48">
        <f t="shared" ref="K23" si="3">(J23/4)</f>
        <v>18750</v>
      </c>
    </row>
    <row r="24" spans="1:11" ht="20.100000000000001" customHeight="1" x14ac:dyDescent="0.25">
      <c r="A24" s="70"/>
      <c r="B24" s="67"/>
      <c r="C24" s="73"/>
      <c r="D24" s="64"/>
      <c r="E24" s="55"/>
      <c r="F24" s="46"/>
      <c r="G24" s="58"/>
      <c r="H24" s="61"/>
      <c r="I24" s="61"/>
      <c r="J24" s="49"/>
      <c r="K24" s="49"/>
    </row>
    <row r="25" spans="1:11" ht="20.100000000000001" customHeight="1" x14ac:dyDescent="0.25">
      <c r="A25" s="70"/>
      <c r="B25" s="67"/>
      <c r="C25" s="73"/>
      <c r="D25" s="64"/>
      <c r="E25" s="55"/>
      <c r="F25" s="46"/>
      <c r="G25" s="58"/>
      <c r="H25" s="61"/>
      <c r="I25" s="61"/>
      <c r="J25" s="49"/>
      <c r="K25" s="49"/>
    </row>
    <row r="26" spans="1:11" ht="20.100000000000001" customHeight="1" x14ac:dyDescent="0.25">
      <c r="A26" s="70"/>
      <c r="B26" s="67"/>
      <c r="C26" s="73"/>
      <c r="D26" s="64"/>
      <c r="E26" s="55"/>
      <c r="F26" s="46"/>
      <c r="G26" s="58"/>
      <c r="H26" s="61"/>
      <c r="I26" s="61"/>
      <c r="J26" s="49"/>
      <c r="K26" s="49"/>
    </row>
    <row r="27" spans="1:11" ht="20.100000000000001" customHeight="1" x14ac:dyDescent="0.25">
      <c r="A27" s="70"/>
      <c r="B27" s="67"/>
      <c r="C27" s="73"/>
      <c r="D27" s="64"/>
      <c r="E27" s="55"/>
      <c r="F27" s="46"/>
      <c r="G27" s="58"/>
      <c r="H27" s="61"/>
      <c r="I27" s="61"/>
      <c r="J27" s="49"/>
      <c r="K27" s="49"/>
    </row>
    <row r="28" spans="1:11" ht="20.100000000000001" customHeight="1" x14ac:dyDescent="0.25">
      <c r="A28" s="70"/>
      <c r="B28" s="67"/>
      <c r="C28" s="73"/>
      <c r="D28" s="64"/>
      <c r="E28" s="55"/>
      <c r="F28" s="46"/>
      <c r="G28" s="58"/>
      <c r="H28" s="61"/>
      <c r="I28" s="61"/>
      <c r="J28" s="49"/>
      <c r="K28" s="49"/>
    </row>
    <row r="29" spans="1:11" ht="20.100000000000001" customHeight="1" x14ac:dyDescent="0.25">
      <c r="A29" s="70"/>
      <c r="B29" s="67"/>
      <c r="C29" s="73"/>
      <c r="D29" s="64"/>
      <c r="E29" s="55"/>
      <c r="F29" s="46"/>
      <c r="G29" s="58"/>
      <c r="H29" s="61"/>
      <c r="I29" s="61"/>
      <c r="J29" s="49"/>
      <c r="K29" s="49"/>
    </row>
    <row r="30" spans="1:11" ht="20.100000000000001" customHeight="1" x14ac:dyDescent="0.25">
      <c r="A30" s="70"/>
      <c r="B30" s="67"/>
      <c r="C30" s="73"/>
      <c r="D30" s="64"/>
      <c r="E30" s="55"/>
      <c r="F30" s="46"/>
      <c r="G30" s="58"/>
      <c r="H30" s="61"/>
      <c r="I30" s="61"/>
      <c r="J30" s="49"/>
      <c r="K30" s="49"/>
    </row>
    <row r="31" spans="1:11" ht="20.100000000000001" customHeight="1" x14ac:dyDescent="0.25">
      <c r="A31" s="70"/>
      <c r="B31" s="67"/>
      <c r="C31" s="73"/>
      <c r="D31" s="64"/>
      <c r="E31" s="55"/>
      <c r="F31" s="46"/>
      <c r="G31" s="58"/>
      <c r="H31" s="61"/>
      <c r="I31" s="61"/>
      <c r="J31" s="49"/>
      <c r="K31" s="49"/>
    </row>
    <row r="32" spans="1:11" ht="20.100000000000001" customHeight="1" x14ac:dyDescent="0.25">
      <c r="A32" s="70"/>
      <c r="B32" s="67"/>
      <c r="C32" s="73"/>
      <c r="D32" s="64"/>
      <c r="E32" s="55"/>
      <c r="F32" s="46"/>
      <c r="G32" s="58"/>
      <c r="H32" s="61"/>
      <c r="I32" s="61"/>
      <c r="J32" s="49"/>
      <c r="K32" s="49"/>
    </row>
    <row r="33" spans="1:11" ht="20.100000000000001" customHeight="1" x14ac:dyDescent="0.25">
      <c r="A33" s="70"/>
      <c r="B33" s="67"/>
      <c r="C33" s="73"/>
      <c r="D33" s="64"/>
      <c r="E33" s="55"/>
      <c r="F33" s="46"/>
      <c r="G33" s="58"/>
      <c r="H33" s="61"/>
      <c r="I33" s="61"/>
      <c r="J33" s="49"/>
      <c r="K33" s="49"/>
    </row>
    <row r="34" spans="1:11" ht="20.100000000000001" customHeight="1" x14ac:dyDescent="0.25">
      <c r="A34" s="70"/>
      <c r="B34" s="67"/>
      <c r="C34" s="73"/>
      <c r="D34" s="64"/>
      <c r="E34" s="55"/>
      <c r="F34" s="46"/>
      <c r="G34" s="58"/>
      <c r="H34" s="61"/>
      <c r="I34" s="61"/>
      <c r="J34" s="49"/>
      <c r="K34" s="49"/>
    </row>
    <row r="35" spans="1:11" ht="20.100000000000001" customHeight="1" x14ac:dyDescent="0.25">
      <c r="A35" s="70"/>
      <c r="B35" s="67"/>
      <c r="C35" s="73"/>
      <c r="D35" s="64"/>
      <c r="E35" s="55"/>
      <c r="F35" s="46"/>
      <c r="G35" s="58"/>
      <c r="H35" s="61"/>
      <c r="I35" s="61"/>
      <c r="J35" s="49"/>
      <c r="K35" s="49"/>
    </row>
    <row r="36" spans="1:11" ht="20.100000000000001" customHeight="1" x14ac:dyDescent="0.25">
      <c r="A36" s="70"/>
      <c r="B36" s="67"/>
      <c r="C36" s="73"/>
      <c r="D36" s="64"/>
      <c r="E36" s="55"/>
      <c r="F36" s="46"/>
      <c r="G36" s="58"/>
      <c r="H36" s="61"/>
      <c r="I36" s="61"/>
      <c r="J36" s="49"/>
      <c r="K36" s="49"/>
    </row>
    <row r="37" spans="1:11" ht="20.100000000000001" customHeight="1" x14ac:dyDescent="0.25">
      <c r="A37" s="70"/>
      <c r="B37" s="67"/>
      <c r="C37" s="73"/>
      <c r="D37" s="64"/>
      <c r="E37" s="55"/>
      <c r="F37" s="46"/>
      <c r="G37" s="58"/>
      <c r="H37" s="61"/>
      <c r="I37" s="61"/>
      <c r="J37" s="49"/>
      <c r="K37" s="49"/>
    </row>
    <row r="38" spans="1:11" ht="20.100000000000001" customHeight="1" x14ac:dyDescent="0.25">
      <c r="A38" s="70"/>
      <c r="B38" s="67"/>
      <c r="C38" s="73"/>
      <c r="D38" s="64"/>
      <c r="E38" s="55"/>
      <c r="F38" s="46"/>
      <c r="G38" s="58"/>
      <c r="H38" s="61"/>
      <c r="I38" s="61"/>
      <c r="J38" s="49"/>
      <c r="K38" s="49"/>
    </row>
    <row r="39" spans="1:11" ht="20.100000000000001" customHeight="1" x14ac:dyDescent="0.25">
      <c r="A39" s="70"/>
      <c r="B39" s="67"/>
      <c r="C39" s="73"/>
      <c r="D39" s="64"/>
      <c r="E39" s="55"/>
      <c r="F39" s="46"/>
      <c r="G39" s="58"/>
      <c r="H39" s="61"/>
      <c r="I39" s="61"/>
      <c r="J39" s="49"/>
      <c r="K39" s="49"/>
    </row>
    <row r="40" spans="1:11" ht="20.100000000000001" customHeight="1" x14ac:dyDescent="0.25">
      <c r="A40" s="70"/>
      <c r="B40" s="67"/>
      <c r="C40" s="73"/>
      <c r="D40" s="64"/>
      <c r="E40" s="55"/>
      <c r="F40" s="46"/>
      <c r="G40" s="58"/>
      <c r="H40" s="61"/>
      <c r="I40" s="61"/>
      <c r="J40" s="49"/>
      <c r="K40" s="49"/>
    </row>
    <row r="41" spans="1:11" ht="20.100000000000001" customHeight="1" x14ac:dyDescent="0.25">
      <c r="A41" s="70"/>
      <c r="B41" s="67"/>
      <c r="C41" s="73"/>
      <c r="D41" s="64"/>
      <c r="E41" s="55"/>
      <c r="F41" s="46"/>
      <c r="G41" s="58"/>
      <c r="H41" s="61"/>
      <c r="I41" s="61"/>
      <c r="J41" s="49"/>
      <c r="K41" s="49"/>
    </row>
    <row r="42" spans="1:11" ht="20.100000000000001" customHeight="1" x14ac:dyDescent="0.25">
      <c r="A42" s="71"/>
      <c r="B42" s="68"/>
      <c r="C42" s="74"/>
      <c r="D42" s="65"/>
      <c r="E42" s="56"/>
      <c r="F42" s="47"/>
      <c r="G42" s="59"/>
      <c r="H42" s="62"/>
      <c r="I42" s="62"/>
      <c r="J42" s="50"/>
      <c r="K42" s="50"/>
    </row>
    <row r="43" spans="1:11" ht="37.5" customHeight="1" x14ac:dyDescent="0.25">
      <c r="A43" s="8" t="s">
        <v>18</v>
      </c>
      <c r="B43" s="14"/>
      <c r="C43" s="6" t="s">
        <v>7</v>
      </c>
      <c r="D43" s="19">
        <v>40</v>
      </c>
      <c r="E43" s="13" t="s">
        <v>35</v>
      </c>
      <c r="F43" s="13"/>
      <c r="G43" s="16" t="s">
        <v>27</v>
      </c>
      <c r="H43" s="9">
        <v>66250</v>
      </c>
      <c r="I43" s="20" t="s">
        <v>3</v>
      </c>
      <c r="J43" s="23">
        <f t="shared" si="1"/>
        <v>75000</v>
      </c>
      <c r="K43" s="23">
        <f t="shared" si="0"/>
        <v>18750</v>
      </c>
    </row>
    <row r="44" spans="1:11" ht="68.45" customHeight="1" x14ac:dyDescent="0.25">
      <c r="A44" s="8" t="s">
        <v>13</v>
      </c>
      <c r="B44" s="7" t="s">
        <v>19</v>
      </c>
      <c r="C44" s="6" t="s">
        <v>8</v>
      </c>
      <c r="D44" s="12">
        <v>80</v>
      </c>
      <c r="E44" s="13" t="s">
        <v>35</v>
      </c>
      <c r="F44" s="13"/>
      <c r="G44" s="16" t="s">
        <v>26</v>
      </c>
      <c r="H44" s="2">
        <v>87500</v>
      </c>
      <c r="I44" s="2">
        <v>21875</v>
      </c>
      <c r="J44" s="23">
        <f>450*250</f>
        <v>112500</v>
      </c>
      <c r="K44" s="23">
        <f t="shared" si="0"/>
        <v>28125</v>
      </c>
    </row>
    <row r="45" spans="1:11" ht="31.5" x14ac:dyDescent="0.25">
      <c r="A45" s="84" t="s">
        <v>33</v>
      </c>
      <c r="B45" s="1" t="s">
        <v>15</v>
      </c>
      <c r="C45" s="85" t="s">
        <v>9</v>
      </c>
      <c r="D45" s="81">
        <v>50</v>
      </c>
      <c r="E45" s="82" t="s">
        <v>29</v>
      </c>
      <c r="F45" s="24"/>
      <c r="G45" s="83" t="s">
        <v>25</v>
      </c>
      <c r="H45" s="80">
        <v>66250</v>
      </c>
      <c r="I45" s="80">
        <v>16565</v>
      </c>
      <c r="J45" s="79">
        <f>300*250</f>
        <v>75000</v>
      </c>
      <c r="K45" s="79">
        <f t="shared" si="0"/>
        <v>18750</v>
      </c>
    </row>
    <row r="46" spans="1:11" ht="31.5" x14ac:dyDescent="0.25">
      <c r="A46" s="84"/>
      <c r="B46" s="1" t="s">
        <v>54</v>
      </c>
      <c r="C46" s="85"/>
      <c r="D46" s="81"/>
      <c r="E46" s="82"/>
      <c r="F46" s="24"/>
      <c r="G46" s="83"/>
      <c r="H46" s="80"/>
      <c r="I46" s="80"/>
      <c r="J46" s="79"/>
      <c r="K46" s="79"/>
    </row>
    <row r="47" spans="1:11" ht="39.75" customHeight="1" x14ac:dyDescent="0.25">
      <c r="A47" s="84" t="s">
        <v>34</v>
      </c>
      <c r="B47" s="8" t="s">
        <v>14</v>
      </c>
      <c r="C47" s="85"/>
      <c r="D47" s="81">
        <v>40</v>
      </c>
      <c r="E47" s="82" t="s">
        <v>28</v>
      </c>
      <c r="F47" s="24"/>
      <c r="G47" s="83" t="s">
        <v>25</v>
      </c>
      <c r="H47" s="80"/>
      <c r="I47" s="80"/>
      <c r="J47" s="79"/>
      <c r="K47" s="79"/>
    </row>
    <row r="48" spans="1:11" ht="41.25" customHeight="1" x14ac:dyDescent="0.25">
      <c r="A48" s="84"/>
      <c r="B48" s="8" t="s">
        <v>37</v>
      </c>
      <c r="C48" s="85"/>
      <c r="D48" s="81"/>
      <c r="E48" s="82"/>
      <c r="F48" s="24"/>
      <c r="G48" s="83"/>
      <c r="H48" s="80"/>
      <c r="I48" s="80"/>
      <c r="J48" s="79"/>
      <c r="K48" s="79"/>
    </row>
    <row r="49" spans="1:71" ht="49.5" customHeight="1" x14ac:dyDescent="0.25">
      <c r="A49" s="84"/>
      <c r="B49" s="8" t="s">
        <v>38</v>
      </c>
      <c r="C49" s="85"/>
      <c r="D49" s="81"/>
      <c r="E49" s="82"/>
      <c r="F49" s="24"/>
      <c r="G49" s="83"/>
      <c r="H49" s="80"/>
      <c r="I49" s="80"/>
      <c r="J49" s="79"/>
      <c r="K49" s="79"/>
    </row>
    <row r="50" spans="1:71" ht="66" customHeight="1" x14ac:dyDescent="0.25">
      <c r="A50" s="8" t="s">
        <v>36</v>
      </c>
      <c r="B50" s="8" t="s">
        <v>53</v>
      </c>
      <c r="C50" s="6" t="s">
        <v>31</v>
      </c>
      <c r="D50" s="12">
        <v>6</v>
      </c>
      <c r="E50" s="4" t="s">
        <v>35</v>
      </c>
      <c r="F50" s="4"/>
      <c r="G50" s="16" t="s">
        <v>40</v>
      </c>
      <c r="H50" s="9">
        <v>66250</v>
      </c>
      <c r="I50" s="9">
        <v>16565</v>
      </c>
      <c r="J50" s="23">
        <f>300*250</f>
        <v>75000</v>
      </c>
      <c r="K50" s="23">
        <f t="shared" si="0"/>
        <v>18750</v>
      </c>
    </row>
    <row r="51" spans="1:71" ht="52.5" customHeight="1" x14ac:dyDescent="0.25">
      <c r="A51" s="32" t="s">
        <v>30</v>
      </c>
      <c r="B51" s="32" t="s">
        <v>42</v>
      </c>
      <c r="C51" s="29" t="s">
        <v>32</v>
      </c>
      <c r="D51" s="33">
        <v>12</v>
      </c>
      <c r="E51" s="34" t="s">
        <v>43</v>
      </c>
      <c r="F51" s="34"/>
      <c r="G51" s="30" t="s">
        <v>41</v>
      </c>
      <c r="H51" s="35">
        <v>66250</v>
      </c>
      <c r="I51" s="35">
        <v>16565</v>
      </c>
      <c r="J51" s="31">
        <f>300*250</f>
        <v>75000</v>
      </c>
      <c r="K51" s="31">
        <f t="shared" si="0"/>
        <v>18750</v>
      </c>
    </row>
    <row r="52" spans="1:71" s="40" customFormat="1" ht="84.75" customHeight="1" x14ac:dyDescent="0.25">
      <c r="A52" s="36" t="s">
        <v>61</v>
      </c>
      <c r="B52" s="36" t="s">
        <v>62</v>
      </c>
      <c r="C52" s="37" t="s">
        <v>63</v>
      </c>
      <c r="D52" s="38" t="s">
        <v>64</v>
      </c>
      <c r="E52" s="39" t="s">
        <v>35</v>
      </c>
      <c r="F52" s="43" t="s">
        <v>65</v>
      </c>
      <c r="G52" s="42"/>
      <c r="H52" s="44" t="s">
        <v>3</v>
      </c>
      <c r="I52" s="44" t="s">
        <v>3</v>
      </c>
      <c r="J52" s="44" t="s">
        <v>3</v>
      </c>
      <c r="K52" s="44" t="s">
        <v>3</v>
      </c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  <c r="AF52" s="41"/>
      <c r="AG52" s="41"/>
      <c r="AH52" s="41"/>
      <c r="AI52" s="41"/>
      <c r="AJ52" s="41"/>
      <c r="AK52" s="41"/>
      <c r="AL52" s="41"/>
      <c r="AM52" s="41"/>
      <c r="AN52" s="41"/>
      <c r="AO52" s="41"/>
      <c r="AP52" s="41"/>
      <c r="AQ52" s="41"/>
      <c r="AR52" s="41"/>
      <c r="AS52" s="41"/>
      <c r="AT52" s="41"/>
      <c r="AU52" s="41"/>
      <c r="AV52" s="41"/>
      <c r="AW52" s="41"/>
      <c r="AX52" s="41"/>
      <c r="AY52" s="41"/>
      <c r="AZ52" s="41"/>
      <c r="BA52" s="41"/>
      <c r="BB52" s="41"/>
      <c r="BC52" s="41"/>
      <c r="BD52" s="41"/>
      <c r="BE52" s="41"/>
      <c r="BF52" s="41"/>
      <c r="BG52" s="41"/>
      <c r="BH52" s="41"/>
      <c r="BI52" s="41"/>
      <c r="BJ52" s="41"/>
      <c r="BK52" s="41"/>
      <c r="BL52" s="41"/>
      <c r="BM52" s="41"/>
      <c r="BN52" s="41"/>
      <c r="BO52" s="41"/>
      <c r="BP52" s="41"/>
      <c r="BQ52" s="41"/>
      <c r="BR52" s="41"/>
      <c r="BS52" s="41"/>
    </row>
  </sheetData>
  <mergeCells count="48">
    <mergeCell ref="A45:A46"/>
    <mergeCell ref="A47:A49"/>
    <mergeCell ref="E45:E46"/>
    <mergeCell ref="G45:G46"/>
    <mergeCell ref="D45:D46"/>
    <mergeCell ref="C45:C49"/>
    <mergeCell ref="J45:J49"/>
    <mergeCell ref="K45:K49"/>
    <mergeCell ref="H45:H49"/>
    <mergeCell ref="I45:I49"/>
    <mergeCell ref="D47:D49"/>
    <mergeCell ref="E47:E49"/>
    <mergeCell ref="G47:G49"/>
    <mergeCell ref="J1:K1"/>
    <mergeCell ref="C6:C21"/>
    <mergeCell ref="E2:G2"/>
    <mergeCell ref="H2:I2"/>
    <mergeCell ref="A2:D2"/>
    <mergeCell ref="B7:B15"/>
    <mergeCell ref="D7:D15"/>
    <mergeCell ref="E7:E15"/>
    <mergeCell ref="G7:G15"/>
    <mergeCell ref="H7:H15"/>
    <mergeCell ref="I7:I15"/>
    <mergeCell ref="J7:J15"/>
    <mergeCell ref="K7:K15"/>
    <mergeCell ref="E1:F1"/>
    <mergeCell ref="J16:J21"/>
    <mergeCell ref="K16:K21"/>
    <mergeCell ref="B23:B42"/>
    <mergeCell ref="A22:A42"/>
    <mergeCell ref="C22:C42"/>
    <mergeCell ref="B16:B21"/>
    <mergeCell ref="A6:A21"/>
    <mergeCell ref="F7:F15"/>
    <mergeCell ref="J23:J42"/>
    <mergeCell ref="K23:K42"/>
    <mergeCell ref="D16:D21"/>
    <mergeCell ref="E16:E21"/>
    <mergeCell ref="G16:G21"/>
    <mergeCell ref="H16:H21"/>
    <mergeCell ref="I16:I21"/>
    <mergeCell ref="F23:F42"/>
    <mergeCell ref="D23:D42"/>
    <mergeCell ref="E23:E42"/>
    <mergeCell ref="G23:G42"/>
    <mergeCell ref="H23:H42"/>
    <mergeCell ref="I23:I42"/>
  </mergeCells>
  <pageMargins left="0.23622047244094488" right="0.23622047244094488" top="0.3543307086614173" bottom="0.3543307086614173" header="0.31496062992125984" footer="0.31496062992125984"/>
  <pageSetup paperSize="9" scale="3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Bánki István</dc:creator>
  <cp:lastModifiedBy>Dr. Deák Erzsébet</cp:lastModifiedBy>
  <cp:lastPrinted>2022-10-24T11:16:30Z</cp:lastPrinted>
  <dcterms:created xsi:type="dcterms:W3CDTF">2020-08-23T09:15:53Z</dcterms:created>
  <dcterms:modified xsi:type="dcterms:W3CDTF">2022-10-24T13:20:54Z</dcterms:modified>
</cp:coreProperties>
</file>