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RENDELET KÉSZ 02.13\14. függelék\"/>
    </mc:Choice>
  </mc:AlternateContent>
  <bookViews>
    <workbookView xWindow="0" yWindow="0" windowWidth="28800" windowHeight="12435"/>
  </bookViews>
  <sheets>
    <sheet name="Humánpolitika" sheetId="1" r:id="rId1"/>
  </sheets>
  <definedNames>
    <definedName name="_xlnm.Print_Titles" localSheetId="0">Humánpolitika!$5:$8</definedName>
    <definedName name="_xlnm.Print_Area" localSheetId="0">Humánpolitika!$A$1:$F$1041</definedName>
  </definedNames>
  <calcPr calcId="152511"/>
  <pivotCaches>
    <pivotCache cacheId="2" r:id="rId2"/>
  </pivotCaches>
</workbook>
</file>

<file path=xl/calcChain.xml><?xml version="1.0" encoding="utf-8"?>
<calcChain xmlns="http://schemas.openxmlformats.org/spreadsheetml/2006/main">
  <c r="I12" i="1" l="1"/>
  <c r="G51" i="1" l="1"/>
  <c r="H66" i="1" l="1"/>
  <c r="H65" i="1" s="1"/>
  <c r="H9" i="1" s="1"/>
  <c r="H8" i="1" s="1"/>
  <c r="G65" i="1"/>
  <c r="H60" i="1"/>
  <c r="G60" i="1"/>
  <c r="H59" i="1"/>
  <c r="G59" i="1"/>
  <c r="H56" i="1"/>
  <c r="H49" i="1"/>
  <c r="I49" i="1"/>
  <c r="H43" i="1"/>
  <c r="H11" i="1"/>
  <c r="G11" i="1"/>
  <c r="H10" i="1"/>
  <c r="I68" i="1"/>
  <c r="I64" i="1"/>
  <c r="H63" i="1"/>
  <c r="G63" i="1"/>
  <c r="I63" i="1" s="1"/>
  <c r="I62" i="1"/>
  <c r="I61" i="1"/>
  <c r="I60" i="1"/>
  <c r="I58" i="1"/>
  <c r="H57" i="1"/>
  <c r="I56" i="1"/>
  <c r="I55" i="1"/>
  <c r="I53" i="1"/>
  <c r="I52" i="1"/>
  <c r="I51" i="1"/>
  <c r="I48" i="1"/>
  <c r="I47" i="1"/>
  <c r="I46" i="1"/>
  <c r="I45" i="1"/>
  <c r="I44" i="1"/>
  <c r="I43" i="1"/>
  <c r="I41" i="1"/>
  <c r="I40" i="1"/>
  <c r="I39" i="1"/>
  <c r="I38" i="1"/>
  <c r="I37" i="1"/>
  <c r="I36" i="1"/>
  <c r="I35" i="1"/>
  <c r="I34" i="1"/>
  <c r="I33" i="1"/>
  <c r="I32" i="1"/>
  <c r="I31" i="1"/>
  <c r="I29" i="1"/>
  <c r="I28" i="1"/>
  <c r="I27" i="1"/>
  <c r="I26" i="1"/>
  <c r="I25" i="1"/>
  <c r="I23" i="1"/>
  <c r="I22" i="1"/>
  <c r="I21" i="1"/>
  <c r="I20" i="1"/>
  <c r="I19" i="1"/>
  <c r="I18" i="1"/>
  <c r="I17" i="1"/>
  <c r="I15" i="1"/>
  <c r="I14" i="1"/>
  <c r="I13" i="1"/>
  <c r="G10" i="1" l="1"/>
  <c r="G9" i="1" s="1"/>
  <c r="G8" i="1" s="1"/>
  <c r="I65" i="1"/>
  <c r="I66" i="1"/>
  <c r="I59" i="1"/>
  <c r="I67" i="1"/>
  <c r="I11" i="1"/>
  <c r="I16" i="1"/>
  <c r="I24" i="1"/>
  <c r="I30" i="1"/>
  <c r="I42" i="1"/>
  <c r="I50" i="1"/>
  <c r="I54" i="1"/>
  <c r="I10" i="1" l="1"/>
  <c r="I8" i="1"/>
  <c r="I9" i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FVIR Főkönyvi adatok"/>
    <s v="{[Számlatükör].[^Bevétel Kiadás].&amp;[Kiadás]}"/>
    <s v="{[Feldolgozási hely].[^Feldolgozási hely kód megnevezés].&amp;[P11 - Budapest Főváros XIV.kerület],[Feldolgozási hely].[^Feldolgozási hely kód megnevezés].&amp;[Ö10 - Budapest Főváros XIV. Kerület],[Feldolgozási hely].[^Feldolgozási hely kód megnevezés].&amp;[Ö10 - Budapest Főváros XIV. kerület .Zugló],[Feldolgozási hely].[^Feldolgozási hely kód megnevezés].&amp;[Ö10 - Budapest Főváros XIV.ker. Zugló Önk.],[Feldolgozási hely].[^Feldolgozási hely kód megnevezés].&amp;[Ö10 - Budapest Főváros XIV. kerület Zugló Önko]}"/>
    <s v="{[Dátum].[Év hónapja].&amp;[11]}"/>
  </metadataStrings>
  <mdxMetadata count="3">
    <mdx n="0" f="s">
      <ms ns="1" c="0"/>
    </mdx>
    <mdx n="0" f="s">
      <ms ns="2" c="0"/>
    </mdx>
    <mdx n="0" f="s">
      <ms ns="3" c="0"/>
    </mdx>
  </mdx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<sst xmlns="http://schemas.openxmlformats.org/spreadsheetml/2006/main" count="110" uniqueCount="78">
  <si>
    <t>Számlatükör.^Bevétel Kiadás</t>
  </si>
  <si>
    <t>Kiadás</t>
  </si>
  <si>
    <t>Év hónapja</t>
  </si>
  <si>
    <t>^Feldolgozási hely kód megnevezés</t>
  </si>
  <si>
    <t>(Több tétel)</t>
  </si>
  <si>
    <t>Eredeti előirányzat</t>
  </si>
  <si>
    <t>Oszlopcímkék</t>
  </si>
  <si>
    <t>Intézmény/Kiemelt előirányzat</t>
  </si>
  <si>
    <t>P11 - Budapest Főváros XIV.kerület</t>
  </si>
  <si>
    <t>Összesen</t>
  </si>
  <si>
    <t>Szabad előirányzatok ügyletenként</t>
  </si>
  <si>
    <t>470  - Jegyzői vegyes feladatok</t>
  </si>
  <si>
    <t>1102 - Jegyzői feladatok</t>
  </si>
  <si>
    <t>Módosított előirányzat</t>
  </si>
  <si>
    <t>Kötelezettségvállalás - tárgyévi</t>
  </si>
  <si>
    <t>Pénzügyi teljesítés</t>
  </si>
  <si>
    <t>Szabad előirányzat</t>
  </si>
  <si>
    <t>P4705351 - Közfoglalkoztatás bevétele</t>
  </si>
  <si>
    <t>100  - Humánpolitikai Osztály</t>
  </si>
  <si>
    <t>P1004004 - Szabadidő, szabadság  megváltása</t>
  </si>
  <si>
    <t>P1004009 - Betegszabadság idejére fizetett díjazás</t>
  </si>
  <si>
    <t>P1004051 - Célfeladatok kiadásai</t>
  </si>
  <si>
    <t>P1004056 - Munkába járás költségeinek megtérítése</t>
  </si>
  <si>
    <t>P1004058 - Számítógépes munkavégzéshez kapcsolódó s</t>
  </si>
  <si>
    <t>P1004101 - A Polgármesteri Hivatal érintő személyi</t>
  </si>
  <si>
    <t>2022</t>
  </si>
  <si>
    <t>P1004003 - Bérkompenzáció</t>
  </si>
  <si>
    <t>P1004005 - Adójutalék</t>
  </si>
  <si>
    <t>P1004006 - Felmentésre járó illetmény</t>
  </si>
  <si>
    <t>P1004007 - Végkielégítés kiadásai</t>
  </si>
  <si>
    <t>P1004008 - Jubileumi jutalmak</t>
  </si>
  <si>
    <t>P1004010 - Közigazgatási vizsgadíj, közig. továbbké</t>
  </si>
  <si>
    <t>P1004011 - Számlára utalás költségtérítésére</t>
  </si>
  <si>
    <t>P1004014 - Chestnut projekt</t>
  </si>
  <si>
    <t>P1004015 - EcoVelo Tours projekt</t>
  </si>
  <si>
    <t>P1004016 - AWAIR projekt</t>
  </si>
  <si>
    <t>P1004052 - Továbbtanulás (szerződés szerint)</t>
  </si>
  <si>
    <t>P1004055 - Ügyfélfogadásban résztvevő kiemelt munka</t>
  </si>
  <si>
    <t>P1004059 - Anyakönyves dolgozók költségtérítése (tú</t>
  </si>
  <si>
    <t>P1004061 - Temetési segély saját dolgozó részére</t>
  </si>
  <si>
    <t>P1004062 - Rendkívüli segély saját dolgozó részére</t>
  </si>
  <si>
    <t>P1004069 - Napi díjak kiadásai (belföldi,külföldi)</t>
  </si>
  <si>
    <t>P1004070 - Benzinkártyához kapcsolódó kiadások</t>
  </si>
  <si>
    <t>P1004073 - Bérlet kiadások</t>
  </si>
  <si>
    <t>P1004110 - Munkaegészségügyi vizsgálatok kiadásai</t>
  </si>
  <si>
    <t>P1004113 - Oktatás, továbbképzés, szakmai konferenc</t>
  </si>
  <si>
    <t>P1004115 - CWC projekt</t>
  </si>
  <si>
    <t>P1004116 - Munkáltatói kölcsön</t>
  </si>
  <si>
    <t>P4705301 - Közfoglalkoztatáshoz kapcsolódó adó és</t>
  </si>
  <si>
    <t>499  - Különböző vegyes feladatok</t>
  </si>
  <si>
    <t>101  - Hivatali működtetési felad. (gondnokság)</t>
  </si>
  <si>
    <t>P1015041 - Textília beszerzése (függöny, terítő, tö</t>
  </si>
  <si>
    <t>P1004000 - Köztisztviselők, munkavállalók alapillet</t>
  </si>
  <si>
    <t>P1004002 - Helyettesítés előirányzata</t>
  </si>
  <si>
    <t>P1004050 - Jutalom</t>
  </si>
  <si>
    <t>P1004054 - Ügyfélszolgálati dolgozók formaruha kiad</t>
  </si>
  <si>
    <t>P1004057 - Cafetéria juttatások - köztisztviselők</t>
  </si>
  <si>
    <t>P1004063 - Családalapítási támogatás  - köztisztvis</t>
  </si>
  <si>
    <t>P1004065 - Megbízási díjak előirányzata (számfejtés</t>
  </si>
  <si>
    <t>P1004114 - Különböző rendezvényekhez kapcsolódó kia</t>
  </si>
  <si>
    <t>P4705321 - Hosszabb időtartamú közfoglalkoztatás ki</t>
  </si>
  <si>
    <t>P4994522 - Különböző egyéb vegyes kiadások</t>
  </si>
  <si>
    <t>K1 - Személyi juttatások</t>
  </si>
  <si>
    <t>K2 - Munkaadókat terhelő járulékok és szociál</t>
  </si>
  <si>
    <t>K3 - Dologi kiadások</t>
  </si>
  <si>
    <t>2023. évi terv</t>
  </si>
  <si>
    <t>2022. évi várható áthúzódó</t>
  </si>
  <si>
    <t>2023. évi előirányzat</t>
  </si>
  <si>
    <t>207  - Intézményirányítási feladatok</t>
  </si>
  <si>
    <t>P2079073 - Intézményi étkeztetéshez kapcsolódó álta</t>
  </si>
  <si>
    <t>november</t>
  </si>
  <si>
    <t>felső soron tervezve</t>
  </si>
  <si>
    <t>nem mi tervezzük</t>
  </si>
  <si>
    <t>bérszámfejtés</t>
  </si>
  <si>
    <t>???</t>
  </si>
  <si>
    <t>nincs</t>
  </si>
  <si>
    <t>modósult</t>
  </si>
  <si>
    <t>modősult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</si>
</sst>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2" fillId="0" borderId="0" xfId="0" applyFont="1" applyFill="1"/>
    <xf numFmtId="0" fontId="2" fillId="0" borderId="0" xfId="0" applyFont="1"/>
    <xf numFmtId="0" fontId="3" fillId="2" borderId="0" xfId="0" applyFont="1" applyFill="1"/>
    <xf numFmtId="0" fontId="0" fillId="0" borderId="0" xfId="0" applyAlignment="1">
      <alignment horizontal="left" indent="3"/>
    </xf>
    <xf numFmtId="3" fontId="0" fillId="0" borderId="0" xfId="0" applyNumberFormat="1"/>
    <xf numFmtId="0" fontId="0" fillId="3" borderId="0" xfId="0" applyFill="1"/>
    <xf numFmtId="0" fontId="0" fillId="2" borderId="0" xfId="0" applyFill="1"/>
    <xf numFmtId="0" fontId="3" fillId="0" borderId="0" xfId="0" applyFont="1" applyFill="1"/>
    <xf numFmtId="0" fontId="4" fillId="0" borderId="0" xfId="0" applyFont="1" applyFill="1"/>
    <xf numFmtId="0" fontId="4" fillId="3" borderId="0" xfId="0" applyFont="1" applyFill="1"/>
    <xf numFmtId="0" fontId="0" fillId="0" borderId="0" xfId="0" pivotButton="1"/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horizontal="left" indent="4"/>
    </xf>
    <xf numFmtId="0" fontId="0" fillId="0" borderId="0" xfId="0" applyFill="1"/>
    <xf numFmtId="0" fontId="3" fillId="0" borderId="0" xfId="0" applyFont="1" applyFill="1"/>
    <xf numFmtId="0" fontId="0" fillId="3" borderId="0" xfId="0" applyFill="1" applyAlignment="1">
      <alignment horizontal="left" indent="2"/>
    </xf>
    <xf numFmtId="0" fontId="3" fillId="0" borderId="0" xfId="0" applyFont="1" applyFill="1" applyAlignment="1">
      <alignment horizontal="left" indent="1"/>
    </xf>
    <xf numFmtId="3" fontId="3" fillId="0" borderId="0" xfId="0" applyNumberFormat="1" applyFont="1" applyFill="1"/>
    <xf numFmtId="3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/>
    <xf numFmtId="3" fontId="2" fillId="0" borderId="1" xfId="0" applyNumberFormat="1" applyFont="1" applyFill="1" applyBorder="1"/>
    <xf numFmtId="3" fontId="0" fillId="2" borderId="1" xfId="0" applyNumberFormat="1" applyFill="1" applyBorder="1"/>
    <xf numFmtId="3" fontId="0" fillId="4" borderId="1" xfId="0" applyNumberFormat="1" applyFill="1" applyBorder="1"/>
    <xf numFmtId="3" fontId="2" fillId="4" borderId="1" xfId="0" applyNumberFormat="1" applyFont="1" applyFill="1" applyBorder="1"/>
    <xf numFmtId="3" fontId="2" fillId="2" borderId="1" xfId="0" applyNumberFormat="1" applyFont="1" applyFill="1" applyBorder="1"/>
    <xf numFmtId="3" fontId="4" fillId="2" borderId="1" xfId="0" applyNumberFormat="1" applyFont="1" applyFill="1" applyBorder="1"/>
    <xf numFmtId="3" fontId="0" fillId="5" borderId="1" xfId="0" applyNumberFormat="1" applyFill="1" applyBorder="1"/>
    <xf numFmtId="0" fontId="6" fillId="0" borderId="0" xfId="0" applyFont="1" applyFill="1" applyAlignment="1">
      <alignment horizontal="left" indent="2"/>
    </xf>
    <xf numFmtId="0" fontId="6" fillId="0" borderId="0" xfId="0" applyFont="1" applyFill="1" applyAlignment="1">
      <alignment horizontal="left" indent="3"/>
    </xf>
    <xf numFmtId="0" fontId="6" fillId="0" borderId="0" xfId="0" applyFont="1" applyFill="1" applyAlignment="1">
      <alignment horizontal="left" indent="4"/>
    </xf>
  </cellXfs>
  <cellStyles count="1">
    <cellStyle name="Normál" xfId="0" builtinId="0"/>
  </cellStyles>
  <dxfs count="306">
    <dxf>
      <alignment horizont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sz val="12"/>
      </font>
    </dxf>
    <dxf>
      <font>
        <sz val="12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sz val="12"/>
      </font>
    </dxf>
    <dxf>
      <font>
        <sz val="12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sz val="12"/>
      </font>
    </dxf>
    <dxf>
      <font>
        <sz val="12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sz val="12"/>
      </font>
    </dxf>
    <dxf>
      <font>
        <sz val="12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/>
      </font>
    </dxf>
    <dxf>
      <font>
        <strike/>
      </font>
    </dxf>
    <dxf>
      <font>
        <strike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24756134259" backgroundQuery="1" createdVersion="4" refreshedVersion="5" minRefreshableVersion="3" recordCount="0" supportSubquery="1" supportAdvancedDrill="1">
  <cacheSource type="external" connectionId="1"/>
  <cacheFields count="19">
    <cacheField name="[Feldolgozási hely].[Feldolgozási hely kód megnevezés].[Feldolgozási hely kód megnevezés]" caption="Feldolgozási hely kód megnevezés" numFmtId="0" hierarchy="244" level="1">
      <sharedItems count="2">
        <s v="[Feldolgozási hely].[Feldolgozási hely kód megnevezés].&amp;[P11 - Budapest Főváros XIV.kerület]" c="P11 - Budapest Főváros XIV.kerület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42">
        <s v="[Ügylet].[Ügylet kód megnevezés].&amp;[3922]" c="P1004000 - Köztisztviselők, munkavállalók alapillet"/>
        <s v="[Ügylet].[Ügylet kód megnevezés].&amp;[3923]" c="P1004002 - Helyettesítés előirányzata"/>
        <s v="[Ügylet].[Ügylet kód megnevezés].&amp;[2249]" c="P1004003 - Bérkompenzáció"/>
        <s v="[Ügylet].[Ügylet kód megnevezés].&amp;[2250]" c="P1004004 - Szabadidő, szabadság  megváltása"/>
        <s v="[Ügylet].[Ügylet kód megnevezés].&amp;[2251]" c="P1004005 - Adójutalék"/>
        <s v="[Ügylet].[Ügylet kód megnevezés].&amp;[2252]" c="P1004006 - Felmentésre járó illetmény"/>
        <s v="[Ügylet].[Ügylet kód megnevezés].&amp;[2529]" c="P1004007 - Végkielégítés kiadásai"/>
        <s v="[Ügylet].[Ügylet kód megnevezés].&amp;[2611]" c="P1004008 - Jubileumi jutalmak"/>
        <s v="[Ügylet].[Ügylet kód megnevezés].&amp;[2254]" c="P1004009 - Betegszabadság idejére fizetett díjazás"/>
        <s v="[Ügylet].[Ügylet kód megnevezés].&amp;[2255]" c="P1004010 - Közigazgatási vizsgadíj, közig. továbbké"/>
        <s v="[Ügylet].[Ügylet kód megnevezés].&amp;[2256]" c="P1004011 - Számlára utalás költségtérítésére"/>
        <s v="[Ügylet].[Ügylet kód megnevezés].&amp;[3518]" c="P1004014 - Chestnut projekt"/>
        <s v="[Ügylet].[Ügylet kód megnevezés].&amp;[3519]" c="P1004015 - EcoVelo Tours projekt"/>
        <s v="[Ügylet].[Ügylet kód megnevezés].&amp;[3520]" c="P1004016 - AWAIR projekt"/>
        <s v="[Ügylet].[Ügylet kód megnevezés].&amp;[3924]" c="P1004050 - Jutalom"/>
        <s v="[Ügylet].[Ügylet kód megnevezés].&amp;[2258]" c="P1004051 - Célfeladatok kiadásai"/>
        <s v="[Ügylet].[Ügylet kód megnevezés].&amp;[2259]" c="P1004052 - Továbbtanulás (szerződés szerint)"/>
        <s v="[Ügylet].[Ügylet kód megnevezés].&amp;[3925]" c="P1004054 - Ügyfélszolgálati dolgozók formaruha kiad"/>
        <s v="[Ügylet].[Ügylet kód megnevezés].&amp;[2262]" c="P1004055 - Ügyfélfogadásban résztvevő kiemelt munka"/>
        <s v="[Ügylet].[Ügylet kód megnevezés].&amp;[2263]" c="P1004056 - Munkába járás költségeinek megtérítése"/>
        <s v="[Ügylet].[Ügylet kód megnevezés].&amp;[3926]" c="P1004057 - Cafetéria juttatások - köztisztviselők"/>
        <s v="[Ügylet].[Ügylet kód megnevezés].&amp;[2265]" c="P1004058 - Számítógépes munkavégzéshez kapcsolódó s"/>
        <s v="[Ügylet].[Ügylet kód megnevezés].&amp;[2266]" c="P1004059 - Anyakönyves dolgozók költségtérítése (tú"/>
        <s v="[Ügylet].[Ügylet kód megnevezés].&amp;[2268]" c="P1004061 - Temetési segély saját dolgozó részére"/>
        <s v="[Ügylet].[Ügylet kód megnevezés].&amp;[2269]" c="P1004062 - Rendkívüli segély saját dolgozó részére"/>
        <s v="[Ügylet].[Ügylet kód megnevezés].&amp;[3927]" c="P1004063 - Családalapítási támogatás  - köztisztvis"/>
        <s v="[Ügylet].[Ügylet kód megnevezés].&amp;[3928]" c="P1004065 - Megbízási díjak előirányzata (számfejtés"/>
        <s v="[Ügylet].[Ügylet kód megnevezés].&amp;[3122]" c="P1004069 - Napi díjak kiadásai (belföldi,külföldi)"/>
        <s v="[Ügylet].[Ügylet kód megnevezés].&amp;[3242]" c="P1004070 - Benzinkártyához kapcsolódó kiadások"/>
        <s v="[Ügylet].[Ügylet kód megnevezés].&amp;[3669]" c="P1004073 - Bérlet kiadások"/>
        <s v="[Ügylet].[Ügylet kód megnevezés].&amp;[2612]" c="P1004101 - A Polgármesteri Hivatal érintő személyi"/>
        <s v="[Ügylet].[Ügylet kód megnevezés].&amp;[2276]" c="P1004110 - Munkaegészségügyi vizsgálatok kiadásai"/>
        <s v="[Ügylet].[Ügylet kód megnevezés].&amp;[2279]" c="P1004113 - Oktatás, továbbképzés, szakmai konferenc"/>
        <s v="[Ügylet].[Ügylet kód megnevezés].&amp;[3929]" c="P1004114 - Különböző rendezvényekhez kapcsolódó kia"/>
        <s v="[Ügylet].[Ügylet kód megnevezés].&amp;[3725]" c="P1004115 - CWC projekt"/>
        <s v="[Ügylet].[Ügylet kód megnevezés].&amp;[3844]" c="P1004116 - Munkáltatói kölcsön"/>
        <s v="[Ügylet].[Ügylet kód megnevezés].&amp;[2641]" c="P1015041 - Textília beszerzése (függöny, terítő, tö"/>
        <s v="[Ügylet].[Ügylet kód megnevezés].&amp;[3993]" c="P2079073 - Intézményi étkeztetéshez kapcsolódó álta"/>
        <s v="[Ügylet].[Ügylet kód megnevezés].&amp;[2539]" c="P4705301 - Közfoglalkoztatáshoz kapcsolódó adó és"/>
        <s v="[Ügylet].[Ügylet kód megnevezés].&amp;[3937]" c="P4705321 - Hosszabb időtartamú közfoglalkoztatás ki"/>
        <s v="[Ügylet].[Ügylet kód megnevezés].&amp;[2586]" c="P4705351 - Közfoglalkoztatás bevétele"/>
        <s v="[Ügylet].[Ügylet kód megnevezés].&amp;[4015]" c="P4994522 - Különböző egyéb vegyes kiadások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24">
        <s v="[Elszámolási egység].[Elszámolási egység kód megnevezés].&amp;[352]" c="1102 - Jegyzői kabinet"/>
        <s v="[Elszámolási egység].[Elszámolási egység kód megnevezés].&amp;[375]" u="1" c="1102 - Jegyzői feladatok"/>
        <s v="[Elszámolási egység].[Elszámolási egység kód megnevezés].&amp;[361]" u="1" c="1101 - Jogi és törvényességi Osztály"/>
        <s v="[Elszámolási egység].[Elszámolási egység kód megnevezés].&amp;[247]" u="1" c="1103 - Polgármesteri Kabinet"/>
        <s v="[Elszámolási egység].[Elszámolási egység kód megnevezés].&amp;[357]" u="1" c="1104 - Gazdasági Osztály"/>
        <s v="[Elszámolási egység].[Elszámolási egység kód megnevezés].&amp;[353]" u="1" c="1105 - Humánszolgáltatási Osztály"/>
        <s v="[Elszámolási egység].[Elszámolási egység kód megnevezés].&amp;[250]" u="1" c="1106 - Hatósági Osztály"/>
        <s v="[Elszámolási egység].[Elszámolási egység kód megnevezés].&amp;[354]" u="1" c="1107 - Belső üzemeltetési Osztály"/>
        <s v="[Elszámolási egység].[Elszámolási egység kód megnevezés].&amp;[355]" u="1" c="1108 - Kerületi főmérnökség"/>
        <s v="[Elszámolási egység].[Elszámolási egység kód megnevezés].&amp;[362]" u="1" c="1109 - Építéshatósági Osztály"/>
        <s v="[Elszámolási egység].[Elszámolási egység kód megnevezés].&amp;[-1]" u="1" c="NA:0 - Nincs adat"/>
        <s v="[Elszámolási egység].[Elszámolási egység kód megnevezés].&amp;[248]" u="1" c="1104 - Gazdálkodási Osztály"/>
        <s v="[Elszámolási egység].[Elszámolási egység kód megnevezés].&amp;[234]" u="1" c="1001 - Polgármesteri Kabinet"/>
        <s v="[Elszámolási egység].[Elszámolási egység kód megnevezés].&amp;[235]" u="1" c="1002 - Jegyzői Kabinet"/>
        <s v="[Elszámolási egység].[Elszámolási egység kód megnevezés].&amp;[237]" u="1" c="1005 - Gazdálkodás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51]" u="1" c="1016 - Alpolgármesteri Kabinet"/>
      </sharedItems>
    </cacheField>
    <cacheField name="[Dátum].[Év].[Év]" caption="Év" numFmtId="0" hierarchy="60" level="1">
      <sharedItems count="3">
        <s v="[Dátum].[Év].&amp;[2022-01-01T00:00:00]" c="2022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59">
        <s v="[Ügylet].[Ügylet csoport kód megnevezés].&amp;[100  - Humánpolitikai Osztály]" c="100  - Humánpolitikai Osztály"/>
        <s v="[Ügylet].[Ügylet csoport kód megnevezés].&amp;[101  - Hivatali működtetési felad. (gondnokság)]" c="101  - Hivatali működtetési felad. (gondnokság)"/>
        <s v="[Ügylet].[Ügylet csoport kód megnevezés].&amp;[207  - Intézményirányítási feladatok]" c="207  - Intézményirányítási feladatok"/>
        <s v="[Ügylet].[Ügylet csoport kód megnevezés].&amp;[470  - Jegyzői vegyes feladatok]" c="470  - Jegyzői vegyes feladatok"/>
        <s v="[Ügylet].[Ügylet csoport kód megnevezés].&amp;[499  - Különböző vegyes feladatok]" c="499  - Különböző vegyes feladatok"/>
        <s v="[Ügylet].[Ügylet csoport kód megnevezés].&amp;[666  - Fizetős parkoláshoz kapcsolódó feladatok]" u="1" c="666  - Fizetős parkoláshoz kapcsolódó feladatok"/>
        <s v="[Ügylet].[Ügylet csoport kód megnevezés].&amp;[135  - Képviselő-testülethez kapcsolódó felad.]" u="1" c="135  - Képviselő-testülethez kapcsolódó felad."/>
        <s v="[Ügylet].[Ügylet csoport kód megnevezés].&amp;[450  - Jogi feladatok]" u="1" c="450  - Jogi feladatok"/>
        <s v="[Ügylet].[Ügylet csoport kód megnevezés].&amp;[481  - Országgyűlési képviselőválasz.kapcs.tev.]" u="1" c="481  - Országgyűlési képviselőválasz.kapcs.tev."/>
        <s v="[Ügylet].[Ügylet csoport kód megnevezés].&amp;[482  - Európa parlamenti képviselőválasztáshoz]" u="1" c="482  - Európa parlamenti képviselőválasztáshoz"/>
        <s v="[Ügylet].[Ügylet csoport kód megnevezés].&amp;[483  - Önkormányzati polgármesteri és képviselő]" u="1" c="483  - Önkormányzati polgármesteri és képviselő"/>
        <s v="[Ügylet].[Ügylet csoport kód megnevezés].&amp;[485  - Országos és helyi népszavazáshoz]" u="1" c="485  - Országos és helyi népszavazáshoz"/>
        <s v="[Ügylet].[Ügylet csoport kód megnevezés].&amp;[NA:0  - Nem besorolt]" u="1" c="NA:0  - Nem besorolt"/>
        <s v="[Ügylet].[Ügylet csoport kód megnevezés].&amp;[100  - Humánpolitikai feladatok]" u="1" c="100  - Humánpolitikai feladatok"/>
        <s v="[Ügylet].[Ügylet csoport kód megnevezés].&amp;[102  - Informatikai feladatok]" u="1" c="102  - Informatikai feladatok"/>
        <s v="[Ügylet].[Ügylet csoport kód megnevezés].&amp;[115  - Igazgatási feladatok]" u="1" c="115  - Igazgatási feladatok"/>
        <s v="[Ügylet].[Ügylet csoport kód megnevezés].&amp;[145  - Anyakönyvi és népességnyilvántartási fel]" u="1" c="145  - Anyakönyvi és népességnyilvántartási fel"/>
        <s v="[Ügylet].[Ügylet csoport kód megnevezés].&amp;[156  - Építésügyi hatósági feladatok]" u="1" c="156  - Építésügyi hatósági feladatok"/>
        <s v="[Ügylet].[Ügylet csoport kód megnevezés].&amp;[180  - Állategészségügyi feladatok]" u="1" c="180  - Állategészségügyi feladatok"/>
        <s v="[Ügylet].[Ügylet csoport kód megnevezés].&amp;[204  - Szociális feladatok]" u="1" c="204  - Szociális feladatok"/>
        <s v="[Ügylet].[Ügylet csoport kód megnevezés].&amp;[207  - Köznevelési/intémzényirányítási feladato]" u="1" c="207  - Köznevelési/intémzényirányítási feladato"/>
        <s v="[Ügylet].[Ügylet csoport kód megnevezés].&amp;[219  - Műszaki feladatok]" u="1" c="219  - Műszaki feladatok"/>
        <s v="[Ügylet].[Ügylet csoport kód megnevezés].&amp;[250  - Média feladatok]" u="1" c="250  - Média feladatok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5  - Tartalékok]" u="1" c="105  - Tartalékok"/>
        <s v="[Ügylet].[Ügylet csoport kód megnevezés].&amp;[107  - Köznevelési feladatok]" u="1" c="107  - Köznevelési feladatok"/>
        <s v="[Ügylet].[Ügylet csoport kód megnevezés].&amp;[111  - Városüzemeltetési feladatok]" u="1" c="111  - Városüzemeltetési feladatok"/>
        <s v="[Ügylet].[Ügylet csoport kód megnevezés].&amp;[114  - Adófeladatok]" u="1" c="114  - Adófeladatok"/>
        <s v="[Ügylet].[Ügylet csoport kód megnevezés].&amp;[116  - Sportfeladatok]" u="1" c="116  - Sport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50  - Média feladatok]" u="1" c="150  - Média feladatok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199  - Kötvénykibocsátáshoz kapcs. feladatok]" u="1" c="199  - Kötvénykibocsátáshoz kapcs. feladatok"/>
        <s v="[Ügylet].[Ügylet csoport kód megnevezés].&amp;[200  - Kerületi, lakossági rendezv.,kult.progr.]" u="1" c="200  - Kerületi, lakossági rendezv.,kult.progr."/>
        <s v="[Ügylet].[Ügylet csoport kód megnevezés].&amp;[201  - Virágzó Zugló]" u="1" c="201  - Virágzó Zugló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0  - Testvérvárosi kiadások]" u="1" c="210  - Testvérvárosi kiadás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5  - Pályázati csoporthoz kapcs. feladatok]" u="1" c="335  - Pályázati csoporthoz kapcs. feladatok"/>
        <s v="[Ügylet].[Ügylet csoport kód megnevezés].&amp;[336  - Önkormányzati feladatok]" u="1" c="336  - Önkormányzati feladatok"/>
        <s v="[Ügylet].[Ügylet csoport kód megnevezés].&amp;[337  - Gazdasági Kabinethez kapcsolódó feladat]" u="1" c="337  - Gazdasági Kabinethez kapcsolódó feladat"/>
        <s v="[Ügylet].[Ügylet csoport kód megnevezés].&amp;[338  - Gazdasági Kabinet]" u="1" c="338  - Gazdasági Kabinet"/>
        <s v="[Ügylet].[Ügylet csoport kód megnevezés].&amp;[350  - Közkapcsolati feladatok]" u="1" c="350  - Közkapcsolati feladatok"/>
        <s v="[Ügylet].[Ügylet csoport kód megnevezés].&amp;[436  - Gazdasági társaságok]" u="1" c="436  - Gazdasági társaságok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36  - Támogatások - civilek, egyházak, stb.]" u="1" c="536  - Támogatások - civilek, egyházak, stb."/>
        <s v="[Ügylet].[Ügylet csoport kód megnevezés].&amp;[936  - Zuglói Egészségmegörző Program feladatai]" u="1" c="936  - Zuglói Egészségmegörző Program feladatai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  <cacheField name="[Számlatükör].[Kiemelt előirányzat kód megnevezés].[Kiemelt előirányzat kód megnevezés]" caption="Kiemelt előirányzat kód megnevezés" numFmtId="0" hierarchy="461" level="1" mappingCount="1">
      <sharedItems count="3">
        <s v="[Számlatükör].[Kiemelt előirányzat kód megnevezés].&amp;[K1 - Személyi juttatások]" c="K1 - Személyi juttatások" cp="1">
          <x/>
        </s>
        <s v="[Számlatükör].[Kiemelt előirányzat kód megnevezés].&amp;[K2 - Munkaadókat terhelő járulékok és szociál]" c="K2 - Munkaadókat terhelő járulékok és szociál" cp="1">
          <x/>
        </s>
        <s v="[Számlatükör].[Kiemelt előirányzat kód megnevezés].&amp;[K3 - Dologi kiadások]" c="K3 - Dologi kiadások" cp="1">
          <x/>
        </s>
      </sharedItems>
      <mpMap v="18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7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3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4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6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imutatás1" cacheId="2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73" firstHeaderRow="1" firstDataRow="3" firstDataCol="1" rowPageCount="3" colPageCount="1"/>
  <pivotFields count="19">
    <pivotField axis="axisRow" allDrilled="1" showAll="0" defaultAttributeDrillState="1">
      <items count="3"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Row" allDrilled="1" showAll="0" dataSourceSort="1" defaultAttributeDrillState="1">
      <items count="25">
        <item n="1102 - Jegyzői feladatok" s="1" x="0"/>
        <item n="1102 - Jegyzői kabinet" s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axis="axisCol" allDrilled="1" showAll="0" dataSourceSort="1" defaultAttributeDrillState="1">
      <items count="4">
        <item s="1"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60">
        <item s="1" x="0"/>
        <item s="1" x="1"/>
        <item s="1" x="2"/>
        <item s="1" x="3"/>
        <item s="1" x="4"/>
        <item s="1" x="5"/>
        <item s="1" x="6"/>
        <item s="1" x="7"/>
        <item x="8"/>
        <item x="9"/>
        <item x="10"/>
        <item x="11"/>
        <item x="12"/>
        <item n="100  - Humánpolitikai Csoport"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s="1" x="26"/>
        <item s="1" x="27"/>
        <item s="1" x="28"/>
        <item s="1" x="29"/>
        <item s="1" x="30"/>
        <item s="1" x="31"/>
        <item s="1" x="32"/>
        <item s="1" x="33"/>
        <item s="1" x="34"/>
        <item s="1" x="35"/>
        <item s="1" x="36"/>
        <item s="1" x="37"/>
        <item s="1" x="38"/>
        <item s="1" x="39"/>
        <item s="1" x="40"/>
        <item s="1" x="41"/>
        <item s="1" x="42"/>
        <item s="1" x="43"/>
        <item s="1" x="44"/>
        <item s="1" x="45"/>
        <item s="1" x="46"/>
        <item s="1" x="47"/>
        <item s="1" x="48"/>
        <item s="1" x="49"/>
        <item s="1" x="50"/>
        <item s="1" x="51"/>
        <item s="1" x="52"/>
        <item s="1" x="53"/>
        <item s="1" x="54"/>
        <item s="1" x="55"/>
        <item s="1" x="56"/>
        <item s="1" x="57"/>
        <item s="1" x="58"/>
        <item t="default"/>
      </items>
    </pivotField>
    <pivotField axis="axisPage" allDrilled="1" showAll="0" dataSourceSort="1" defaultAttributeDrillState="1">
      <items count="1">
        <item t="default"/>
      </items>
    </pivotField>
    <pivotField dataField="1" showAll="0"/>
    <pivotField dataField="1" showAll="0"/>
    <pivotField dataField="1" showAll="0"/>
    <pivotField dataField="1" showAll="0"/>
    <pivotField axis="axisRow" allDrilled="1" showAll="0" dataSourceSort="1" defaultAttributeDrillState="1">
      <items count="4">
        <item x="0"/>
        <item x="1"/>
        <item x="2"/>
        <item t="default"/>
      </items>
    </pivotField>
    <pivotField showAll="0" dataSourceSort="1" showPropTip="1"/>
  </pivotFields>
  <rowFields count="5">
    <field x="0"/>
    <field x="6"/>
    <field x="11"/>
    <field x="17"/>
    <field x="5"/>
  </rowFields>
  <rowItems count="66">
    <i>
      <x v="1"/>
    </i>
    <i r="1">
      <x/>
    </i>
    <i r="2">
      <x/>
    </i>
    <i r="3">
      <x/>
    </i>
    <i r="4">
      <x/>
    </i>
    <i r="4">
      <x v="1"/>
    </i>
    <i r="4">
      <x v="2"/>
    </i>
    <i r="4">
      <x v="3"/>
    </i>
    <i r="4">
      <x v="4"/>
    </i>
    <i r="4">
      <x v="5"/>
    </i>
    <i r="4">
      <x v="6"/>
    </i>
    <i r="4">
      <x v="7"/>
    </i>
    <i r="4">
      <x v="8"/>
    </i>
    <i r="4">
      <x v="10"/>
    </i>
    <i r="4">
      <x v="11"/>
    </i>
    <i r="4">
      <x v="12"/>
    </i>
    <i r="4">
      <x v="13"/>
    </i>
    <i r="4">
      <x v="14"/>
    </i>
    <i r="4">
      <x v="15"/>
    </i>
    <i r="4">
      <x v="16"/>
    </i>
    <i r="4">
      <x v="17"/>
    </i>
    <i r="4">
      <x v="18"/>
    </i>
    <i r="4">
      <x v="19"/>
    </i>
    <i r="4">
      <x v="20"/>
    </i>
    <i r="4">
      <x v="21"/>
    </i>
    <i r="4">
      <x v="22"/>
    </i>
    <i r="4">
      <x v="23"/>
    </i>
    <i r="4">
      <x v="24"/>
    </i>
    <i r="4">
      <x v="25"/>
    </i>
    <i r="4">
      <x v="26"/>
    </i>
    <i r="4">
      <x v="27"/>
    </i>
    <i r="4">
      <x v="28"/>
    </i>
    <i r="4">
      <x v="29"/>
    </i>
    <i r="4">
      <x v="30"/>
    </i>
    <i r="4">
      <x v="33"/>
    </i>
    <i r="4">
      <x v="34"/>
    </i>
    <i r="3">
      <x v="1"/>
    </i>
    <i r="4">
      <x/>
    </i>
    <i r="4">
      <x v="11"/>
    </i>
    <i r="4">
      <x v="13"/>
    </i>
    <i r="4">
      <x v="29"/>
    </i>
    <i r="4">
      <x v="30"/>
    </i>
    <i r="4">
      <x v="34"/>
    </i>
    <i r="3">
      <x v="2"/>
    </i>
    <i r="4">
      <x v="9"/>
    </i>
    <i r="4">
      <x v="29"/>
    </i>
    <i r="4">
      <x v="31"/>
    </i>
    <i r="4">
      <x v="32"/>
    </i>
    <i r="4">
      <x v="33"/>
    </i>
    <i r="4">
      <x v="35"/>
    </i>
    <i r="2">
      <x v="1"/>
    </i>
    <i r="3">
      <x v="2"/>
    </i>
    <i r="4">
      <x v="36"/>
    </i>
    <i r="2">
      <x v="2"/>
    </i>
    <i r="3">
      <x v="2"/>
    </i>
    <i r="4">
      <x v="37"/>
    </i>
    <i r="2">
      <x v="3"/>
    </i>
    <i r="3">
      <x/>
    </i>
    <i r="4">
      <x v="39"/>
    </i>
    <i r="4">
      <x v="40"/>
    </i>
    <i r="3">
      <x v="1"/>
    </i>
    <i r="4">
      <x v="38"/>
    </i>
    <i r="2">
      <x v="4"/>
    </i>
    <i r="3">
      <x/>
    </i>
    <i r="4">
      <x v="41"/>
    </i>
    <i t="grand">
      <x/>
    </i>
  </rowItems>
  <colFields count="2">
    <field x="7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2" hier="420" name="[Számlatükör].[^Bevétel Kiadás].&amp;[Kiadás]" cap="Kiadás"/>
    <pageField fld="8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3" baseField="0" baseItem="0"/>
    <dataField fld="14" baseField="0" baseItem="0"/>
    <dataField fld="15" baseField="0" baseItem="0"/>
    <dataField fld="16" baseField="0" baseItem="0"/>
  </dataFields>
  <formats count="306">
    <format dxfId="0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3">
      <pivotArea type="origin" dataOnly="0" labelOnly="1" outline="0" fieldPosition="0"/>
    </format>
    <format dxfId="4">
      <pivotArea field="0" type="button" dataOnly="0" labelOnly="1" outline="0" axis="axisRow" fieldPosition="0"/>
    </format>
    <format dxfId="5">
      <pivotArea field="7" type="button" dataOnly="0" labelOnly="1" outline="0" axis="axisCol" fieldPosition="0"/>
    </format>
    <format dxfId="6">
      <pivotArea field="-2" type="button" dataOnly="0" labelOnly="1" outline="0" axis="axisCol" fieldPosition="1"/>
    </format>
    <format dxfId="7">
      <pivotArea type="topRight" dataOnly="0" labelOnly="1" outline="0" fieldPosition="0"/>
    </format>
    <format dxfId="8">
      <pivotArea dataOnly="0" labelOnly="1" fieldPosition="0">
        <references count="1">
          <reference field="7" count="0"/>
        </references>
      </pivotArea>
    </format>
    <format dxfId="9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10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11">
      <pivotArea type="origin" dataOnly="0" labelOnly="1" outline="0" fieldPosition="0"/>
    </format>
    <format dxfId="12">
      <pivotArea field="0" type="button" dataOnly="0" labelOnly="1" outline="0" axis="axisRow" fieldPosition="0"/>
    </format>
    <format dxfId="13">
      <pivotArea field="7" type="button" dataOnly="0" labelOnly="1" outline="0" axis="axisCol" fieldPosition="0"/>
    </format>
    <format dxfId="14">
      <pivotArea field="-2" type="button" dataOnly="0" labelOnly="1" outline="0" axis="axisCol" fieldPosition="1"/>
    </format>
    <format dxfId="15">
      <pivotArea type="topRight" dataOnly="0" labelOnly="1" outline="0" fieldPosition="0"/>
    </format>
    <format dxfId="16">
      <pivotArea dataOnly="0" labelOnly="1" fieldPosition="0">
        <references count="1">
          <reference field="7" count="0"/>
        </references>
      </pivotArea>
    </format>
    <format dxfId="17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18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19">
      <pivotArea type="origin" dataOnly="0" labelOnly="1" outline="0" fieldPosition="0"/>
    </format>
    <format dxfId="20">
      <pivotArea field="0" type="button" dataOnly="0" labelOnly="1" outline="0" axis="axisRow" fieldPosition="0"/>
    </format>
    <format dxfId="21">
      <pivotArea field="7" type="button" dataOnly="0" labelOnly="1" outline="0" axis="axisCol" fieldPosition="0"/>
    </format>
    <format dxfId="22">
      <pivotArea field="-2" type="button" dataOnly="0" labelOnly="1" outline="0" axis="axisCol" fieldPosition="1"/>
    </format>
    <format dxfId="23">
      <pivotArea type="topRight" dataOnly="0" labelOnly="1" outline="0" fieldPosition="0"/>
    </format>
    <format dxfId="24">
      <pivotArea dataOnly="0" labelOnly="1" fieldPosition="0">
        <references count="1">
          <reference field="7" count="0"/>
        </references>
      </pivotArea>
    </format>
    <format dxfId="25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6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7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28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29">
      <pivotArea collapsedLevelsAreSubtotals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30">
      <pivotArea dataOnly="0" labelOnly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31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25"/>
          </reference>
        </references>
      </pivotArea>
    </format>
    <format dxfId="32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25"/>
          </reference>
        </references>
      </pivotArea>
    </format>
    <format dxfId="33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29"/>
          </reference>
        </references>
      </pivotArea>
    </format>
    <format dxfId="34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29"/>
          </reference>
        </references>
      </pivotArea>
    </format>
    <format dxfId="35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6"/>
          </reference>
        </references>
      </pivotArea>
    </format>
    <format dxfId="36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36"/>
          </reference>
        </references>
      </pivotArea>
    </format>
    <format dxfId="37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40"/>
          </reference>
        </references>
      </pivotArea>
    </format>
    <format dxfId="38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40"/>
          </reference>
        </references>
      </pivotArea>
    </format>
    <format dxfId="39">
      <pivotArea dataOnly="0" fieldPosition="0">
        <references count="1">
          <reference field="11" count="1">
            <x v="44"/>
          </reference>
        </references>
      </pivotArea>
    </format>
    <format dxfId="40">
      <pivotArea dataOnly="0" fieldPosition="0">
        <references count="1">
          <reference field="11" count="1">
            <x v="49"/>
          </reference>
        </references>
      </pivotArea>
    </format>
    <format dxfId="41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0"/>
          </reference>
        </references>
      </pivotArea>
    </format>
    <format dxfId="42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0"/>
          </reference>
        </references>
      </pivotArea>
    </format>
    <format dxfId="43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3"/>
          </reference>
        </references>
      </pivotArea>
    </format>
    <format dxfId="44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3"/>
          </reference>
        </references>
      </pivotArea>
    </format>
    <format dxfId="45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4"/>
          </reference>
        </references>
      </pivotArea>
    </format>
    <format dxfId="46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4"/>
          </reference>
        </references>
      </pivotArea>
    </format>
    <format dxfId="47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7"/>
          </reference>
        </references>
      </pivotArea>
    </format>
    <format dxfId="48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7"/>
          </reference>
        </references>
      </pivotArea>
    </format>
    <format dxfId="49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8"/>
          </reference>
        </references>
      </pivotArea>
    </format>
    <format dxfId="50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58"/>
          </reference>
        </references>
      </pivotArea>
    </format>
    <format dxfId="51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6"/>
          </reference>
        </references>
      </pivotArea>
    </format>
    <format dxfId="52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6"/>
          </reference>
        </references>
      </pivotArea>
    </format>
    <format dxfId="53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55"/>
          </reference>
        </references>
      </pivotArea>
    </format>
    <format dxfId="54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55"/>
          </reference>
        </references>
      </pivotArea>
    </format>
    <format dxfId="55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56"/>
          </reference>
        </references>
      </pivotArea>
    </format>
    <format dxfId="56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56"/>
          </reference>
        </references>
      </pivotArea>
    </format>
    <format dxfId="57">
      <pivotArea collapsedLevelsAreSubtotals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58">
      <pivotArea dataOnly="0" labelOnly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59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3"/>
          </reference>
        </references>
      </pivotArea>
    </format>
    <format dxfId="60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3"/>
          </reference>
        </references>
      </pivotArea>
    </format>
    <format dxfId="61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3"/>
          </reference>
        </references>
      </pivotArea>
    </format>
    <format dxfId="62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3"/>
          </reference>
        </references>
      </pivotArea>
    </format>
    <format dxfId="63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5"/>
          </reference>
        </references>
      </pivotArea>
    </format>
    <format dxfId="64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5"/>
          </reference>
        </references>
      </pivotArea>
    </format>
    <format dxfId="65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8"/>
          </reference>
        </references>
      </pivotArea>
    </format>
    <format dxfId="66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8"/>
          </reference>
        </references>
      </pivotArea>
    </format>
    <format dxfId="67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35"/>
          </reference>
        </references>
      </pivotArea>
    </format>
    <format dxfId="68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35"/>
          </reference>
        </references>
      </pivotArea>
    </format>
    <format dxfId="69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36"/>
          </reference>
        </references>
      </pivotArea>
    </format>
    <format dxfId="70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36"/>
          </reference>
        </references>
      </pivotArea>
    </format>
    <format dxfId="71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42"/>
          </reference>
        </references>
      </pivotArea>
    </format>
    <format dxfId="72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42"/>
          </reference>
        </references>
      </pivotArea>
    </format>
    <format dxfId="73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43"/>
          </reference>
        </references>
      </pivotArea>
    </format>
    <format dxfId="74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43"/>
          </reference>
        </references>
      </pivotArea>
    </format>
    <format dxfId="75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45"/>
          </reference>
        </references>
      </pivotArea>
    </format>
    <format dxfId="76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45"/>
          </reference>
        </references>
      </pivotArea>
    </format>
    <format dxfId="77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12"/>
          </reference>
        </references>
      </pivotArea>
    </format>
    <format dxfId="78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12"/>
          </reference>
        </references>
      </pivotArea>
    </format>
    <format dxfId="79">
      <pivotArea collapsedLevelsAreSubtotals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80">
      <pivotArea dataOnly="0" labelOnly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81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4"/>
          </reference>
        </references>
      </pivotArea>
    </format>
    <format dxfId="82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4"/>
          </reference>
        </references>
      </pivotArea>
    </format>
    <format dxfId="83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4"/>
          </reference>
        </references>
      </pivotArea>
    </format>
    <format dxfId="84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4"/>
          </reference>
        </references>
      </pivotArea>
    </format>
    <format dxfId="85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5"/>
          </reference>
        </references>
      </pivotArea>
    </format>
    <format dxfId="86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5"/>
          </reference>
        </references>
      </pivotArea>
    </format>
    <format dxfId="87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6"/>
          </reference>
        </references>
      </pivotArea>
    </format>
    <format dxfId="88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6"/>
          </reference>
        </references>
      </pivotArea>
    </format>
    <format dxfId="89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9"/>
          </reference>
        </references>
      </pivotArea>
    </format>
    <format dxfId="90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9"/>
          </reference>
        </references>
      </pivotArea>
    </format>
    <format dxfId="91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45"/>
          </reference>
        </references>
      </pivotArea>
    </format>
    <format dxfId="92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45"/>
          </reference>
        </references>
      </pivotArea>
    </format>
    <format dxfId="93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94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95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1"/>
          </reference>
        </references>
      </pivotArea>
    </format>
    <format dxfId="9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1"/>
          </reference>
        </references>
      </pivotArea>
    </format>
    <format dxfId="9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1"/>
          </reference>
        </references>
      </pivotArea>
    </format>
    <format dxfId="9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1"/>
          </reference>
        </references>
      </pivotArea>
    </format>
    <format dxfId="9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1"/>
          </reference>
        </references>
      </pivotArea>
    </format>
    <format dxfId="10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1"/>
          </reference>
        </references>
      </pivotArea>
    </format>
    <format dxfId="101">
      <pivotArea collapsedLevelsAreSubtotals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102">
      <pivotArea dataOnly="0" labelOnly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103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5"/>
          </reference>
        </references>
      </pivotArea>
    </format>
    <format dxfId="104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5"/>
          </reference>
        </references>
      </pivotArea>
    </format>
    <format dxfId="105">
      <pivotArea dataOnly="0" labelOnly="1" fieldPosition="0">
        <references count="1">
          <reference field="11" count="0"/>
        </references>
      </pivotArea>
    </format>
    <format dxfId="106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7"/>
          </reference>
        </references>
      </pivotArea>
    </format>
    <format dxfId="107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7"/>
          </reference>
        </references>
      </pivotArea>
    </format>
    <format dxfId="108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1"/>
          </reference>
        </references>
      </pivotArea>
    </format>
    <format dxfId="109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1"/>
          </reference>
        </references>
      </pivotArea>
    </format>
    <format dxfId="110">
      <pivotArea dataOnly="0" fieldPosition="0">
        <references count="1">
          <reference field="11" count="1">
            <x v="32"/>
          </reference>
        </references>
      </pivotArea>
    </format>
    <format dxfId="111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112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113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8"/>
          </reference>
        </references>
      </pivotArea>
    </format>
    <format dxfId="114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8"/>
          </reference>
        </references>
      </pivotArea>
    </format>
    <format dxfId="115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46"/>
          </reference>
        </references>
      </pivotArea>
    </format>
    <format dxfId="116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46"/>
          </reference>
        </references>
      </pivotArea>
    </format>
    <format dxfId="117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5"/>
          </reference>
        </references>
      </pivotArea>
    </format>
    <format dxfId="118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5"/>
          </reference>
        </references>
      </pivotArea>
    </format>
    <format dxfId="119">
      <pivotArea collapsedLevelsAreSubtotals="1" fieldPosition="0">
        <references count="2">
          <reference field="0" count="1" selected="0">
            <x v="0"/>
          </reference>
          <reference field="6" count="1">
            <x v="18"/>
          </reference>
        </references>
      </pivotArea>
    </format>
    <format dxfId="120">
      <pivotArea dataOnly="0" labelOnly="1" fieldPosition="0">
        <references count="2">
          <reference field="0" count="1" selected="0">
            <x v="0"/>
          </reference>
          <reference field="6" count="1">
            <x v="18"/>
          </reference>
        </references>
      </pivotArea>
    </format>
    <format dxfId="121">
      <pivotArea collapsedLevelsAreSubtotals="1" fieldPosition="0">
        <references count="3">
          <reference field="0" count="1" selected="0">
            <x v="0"/>
          </reference>
          <reference field="6" count="1" selected="0">
            <x v="18"/>
          </reference>
          <reference field="11" count="1">
            <x v="30"/>
          </reference>
        </references>
      </pivotArea>
    </format>
    <format dxfId="122">
      <pivotArea dataOnly="0" labelOnly="1" fieldPosition="0">
        <references count="3">
          <reference field="0" count="1" selected="0">
            <x v="0"/>
          </reference>
          <reference field="6" count="1" selected="0">
            <x v="18"/>
          </reference>
          <reference field="11" count="1">
            <x v="30"/>
          </reference>
        </references>
      </pivotArea>
    </format>
    <format dxfId="123">
      <pivotArea collapsedLevelsAreSubtotals="1" fieldPosition="0">
        <references count="3">
          <reference field="0" count="1" selected="0">
            <x v="0"/>
          </reference>
          <reference field="6" count="1" selected="0">
            <x v="18"/>
          </reference>
          <reference field="11" count="1">
            <x v="32"/>
          </reference>
        </references>
      </pivotArea>
    </format>
    <format dxfId="124">
      <pivotArea dataOnly="0" labelOnly="1" fieldPosition="0">
        <references count="3">
          <reference field="0" count="1" selected="0">
            <x v="0"/>
          </reference>
          <reference field="6" count="1" selected="0">
            <x v="18"/>
          </reference>
          <reference field="11" count="1">
            <x v="32"/>
          </reference>
        </references>
      </pivotArea>
    </format>
    <format dxfId="125">
      <pivotArea collapsedLevelsAreSubtotals="1" fieldPosition="0">
        <references count="3">
          <reference field="0" count="1" selected="0">
            <x v="0"/>
          </reference>
          <reference field="6" count="1" selected="0">
            <x v="18"/>
          </reference>
          <reference field="11" count="1">
            <x v="38"/>
          </reference>
        </references>
      </pivotArea>
    </format>
    <format dxfId="126">
      <pivotArea dataOnly="0" labelOnly="1" fieldPosition="0">
        <references count="3">
          <reference field="0" count="1" selected="0">
            <x v="0"/>
          </reference>
          <reference field="6" count="1" selected="0">
            <x v="18"/>
          </reference>
          <reference field="11" count="1">
            <x v="38"/>
          </reference>
        </references>
      </pivotArea>
    </format>
    <format dxfId="127">
      <pivotArea collapsedLevelsAreSubtotals="1" fieldPosition="0">
        <references count="2">
          <reference field="0" count="1" selected="0">
            <x v="0"/>
          </reference>
          <reference field="6" count="1">
            <x v="19"/>
          </reference>
        </references>
      </pivotArea>
    </format>
    <format dxfId="128">
      <pivotArea dataOnly="0" labelOnly="1" fieldPosition="0">
        <references count="2">
          <reference field="0" count="1" selected="0">
            <x v="0"/>
          </reference>
          <reference field="6" count="1">
            <x v="19"/>
          </reference>
        </references>
      </pivotArea>
    </format>
    <format dxfId="129">
      <pivotArea collapsedLevelsAreSubtotals="1" fieldPosition="0">
        <references count="3">
          <reference field="0" count="1" selected="0">
            <x v="0"/>
          </reference>
          <reference field="6" count="1" selected="0">
            <x v="19"/>
          </reference>
          <reference field="11" count="1">
            <x v="42"/>
          </reference>
        </references>
      </pivotArea>
    </format>
    <format dxfId="130">
      <pivotArea dataOnly="0" labelOnly="1" fieldPosition="0">
        <references count="3">
          <reference field="0" count="1" selected="0">
            <x v="0"/>
          </reference>
          <reference field="6" count="1" selected="0">
            <x v="19"/>
          </reference>
          <reference field="11" count="1">
            <x v="42"/>
          </reference>
        </references>
      </pivotArea>
    </format>
    <format dxfId="131">
      <pivotArea collapsedLevelsAreSubtotals="1" fieldPosition="0">
        <references count="3">
          <reference field="0" count="1" selected="0">
            <x v="0"/>
          </reference>
          <reference field="6" count="1" selected="0">
            <x v="19"/>
          </reference>
          <reference field="11" count="1">
            <x v="48"/>
          </reference>
        </references>
      </pivotArea>
    </format>
    <format dxfId="132">
      <pivotArea dataOnly="0" labelOnly="1" fieldPosition="0">
        <references count="3">
          <reference field="0" count="1" selected="0">
            <x v="0"/>
          </reference>
          <reference field="6" count="1" selected="0">
            <x v="19"/>
          </reference>
          <reference field="11" count="1">
            <x v="48"/>
          </reference>
        </references>
      </pivotArea>
    </format>
    <format dxfId="133">
      <pivotArea collapsedLevelsAreSubtotals="1" fieldPosition="0">
        <references count="2">
          <reference field="0" count="1" selected="0">
            <x v="0"/>
          </reference>
          <reference field="6" count="1">
            <x v="20"/>
          </reference>
        </references>
      </pivotArea>
    </format>
    <format dxfId="134">
      <pivotArea dataOnly="0" labelOnly="1" fieldPosition="0">
        <references count="2">
          <reference field="0" count="1" selected="0">
            <x v="0"/>
          </reference>
          <reference field="6" count="1">
            <x v="20"/>
          </reference>
        </references>
      </pivotArea>
    </format>
    <format dxfId="135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27"/>
          </reference>
        </references>
      </pivotArea>
    </format>
    <format dxfId="136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27"/>
          </reference>
        </references>
      </pivotArea>
    </format>
    <format dxfId="137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29"/>
          </reference>
        </references>
      </pivotArea>
    </format>
    <format dxfId="138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29"/>
          </reference>
        </references>
      </pivotArea>
    </format>
    <format dxfId="139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2"/>
          </reference>
        </references>
      </pivotArea>
    </format>
    <format dxfId="140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2"/>
          </reference>
        </references>
      </pivotArea>
    </format>
    <format dxfId="141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3"/>
          </reference>
        </references>
      </pivotArea>
    </format>
    <format dxfId="142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3"/>
          </reference>
        </references>
      </pivotArea>
    </format>
    <format dxfId="143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4"/>
          </reference>
        </references>
      </pivotArea>
    </format>
    <format dxfId="144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4"/>
          </reference>
        </references>
      </pivotArea>
    </format>
    <format dxfId="145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7"/>
          </reference>
        </references>
      </pivotArea>
    </format>
    <format dxfId="146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7"/>
          </reference>
        </references>
      </pivotArea>
    </format>
    <format dxfId="147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9"/>
          </reference>
        </references>
      </pivotArea>
    </format>
    <format dxfId="148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39"/>
          </reference>
        </references>
      </pivotArea>
    </format>
    <format dxfId="149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41"/>
          </reference>
        </references>
      </pivotArea>
    </format>
    <format dxfId="150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41"/>
          </reference>
        </references>
      </pivotArea>
    </format>
    <format dxfId="151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46"/>
          </reference>
        </references>
      </pivotArea>
    </format>
    <format dxfId="152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46"/>
          </reference>
        </references>
      </pivotArea>
    </format>
    <format dxfId="153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47"/>
          </reference>
        </references>
      </pivotArea>
    </format>
    <format dxfId="154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47"/>
          </reference>
        </references>
      </pivotArea>
    </format>
    <format dxfId="155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49"/>
          </reference>
        </references>
      </pivotArea>
    </format>
    <format dxfId="156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49"/>
          </reference>
        </references>
      </pivotArea>
    </format>
    <format dxfId="157">
      <pivotArea collapsedLevelsAreSubtotals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54"/>
          </reference>
        </references>
      </pivotArea>
    </format>
    <format dxfId="158">
      <pivotArea dataOnly="0" labelOnly="1" fieldPosition="0">
        <references count="3">
          <reference field="0" count="1" selected="0">
            <x v="0"/>
          </reference>
          <reference field="6" count="1" selected="0">
            <x v="20"/>
          </reference>
          <reference field="11" count="1">
            <x v="54"/>
          </reference>
        </references>
      </pivotArea>
    </format>
    <format dxfId="159">
      <pivotArea collapsedLevelsAreSubtotals="1" fieldPosition="0">
        <references count="2">
          <reference field="0" count="1" selected="0">
            <x v="0"/>
          </reference>
          <reference field="6" count="1">
            <x v="21"/>
          </reference>
        </references>
      </pivotArea>
    </format>
    <format dxfId="160">
      <pivotArea dataOnly="0" labelOnly="1" fieldPosition="0">
        <references count="2">
          <reference field="0" count="1" selected="0">
            <x v="0"/>
          </reference>
          <reference field="6" count="1">
            <x v="21"/>
          </reference>
        </references>
      </pivotArea>
    </format>
    <format dxfId="161">
      <pivotArea collapsedLevelsAreSubtotals="1" fieldPosition="0">
        <references count="3">
          <reference field="0" count="1" selected="0">
            <x v="0"/>
          </reference>
          <reference field="6" count="1" selected="0">
            <x v="21"/>
          </reference>
          <reference field="11" count="1">
            <x v="36"/>
          </reference>
        </references>
      </pivotArea>
    </format>
    <format dxfId="162">
      <pivotArea dataOnly="0" labelOnly="1" fieldPosition="0">
        <references count="3">
          <reference field="0" count="1" selected="0">
            <x v="0"/>
          </reference>
          <reference field="6" count="1" selected="0">
            <x v="21"/>
          </reference>
          <reference field="11" count="1">
            <x v="36"/>
          </reference>
        </references>
      </pivotArea>
    </format>
    <format dxfId="163">
      <pivotArea collapsedLevelsAreSubtotals="1" fieldPosition="0">
        <references count="3">
          <reference field="0" count="1" selected="0">
            <x v="0"/>
          </reference>
          <reference field="6" count="1" selected="0">
            <x v="21"/>
          </reference>
          <reference field="11" count="1">
            <x v="36"/>
          </reference>
        </references>
      </pivotArea>
    </format>
    <format dxfId="164">
      <pivotArea dataOnly="0" labelOnly="1" fieldPosition="0">
        <references count="3">
          <reference field="0" count="1" selected="0">
            <x v="0"/>
          </reference>
          <reference field="6" count="1" selected="0">
            <x v="21"/>
          </reference>
          <reference field="11" count="1">
            <x v="36"/>
          </reference>
        </references>
      </pivotArea>
    </format>
    <format dxfId="165">
      <pivotArea collapsedLevelsAreSubtotals="1" fieldPosition="0">
        <references count="3">
          <reference field="0" count="1" selected="0">
            <x v="0"/>
          </reference>
          <reference field="6" count="1" selected="0">
            <x v="21"/>
          </reference>
          <reference field="11" count="1">
            <x v="51"/>
          </reference>
        </references>
      </pivotArea>
    </format>
    <format dxfId="166">
      <pivotArea dataOnly="0" labelOnly="1" fieldPosition="0">
        <references count="3">
          <reference field="0" count="1" selected="0">
            <x v="0"/>
          </reference>
          <reference field="6" count="1" selected="0">
            <x v="21"/>
          </reference>
          <reference field="11" count="1">
            <x v="51"/>
          </reference>
        </references>
      </pivotArea>
    </format>
    <format dxfId="167">
      <pivotArea collapsedLevelsAreSubtotals="1" fieldPosition="0">
        <references count="2">
          <reference field="0" count="1" selected="0">
            <x v="0"/>
          </reference>
          <reference field="6" count="1">
            <x v="22"/>
          </reference>
        </references>
      </pivotArea>
    </format>
    <format dxfId="168">
      <pivotArea dataOnly="0" labelOnly="1" fieldPosition="0">
        <references count="2">
          <reference field="0" count="1" selected="0">
            <x v="0"/>
          </reference>
          <reference field="6" count="1">
            <x v="22"/>
          </reference>
        </references>
      </pivotArea>
    </format>
    <format dxfId="169">
      <pivotArea collapsedLevelsAreSubtotals="1" fieldPosition="0">
        <references count="3">
          <reference field="0" count="1" selected="0">
            <x v="0"/>
          </reference>
          <reference field="6" count="1" selected="0">
            <x v="22"/>
          </reference>
          <reference field="11" count="1">
            <x v="28"/>
          </reference>
        </references>
      </pivotArea>
    </format>
    <format dxfId="170">
      <pivotArea dataOnly="0" labelOnly="1" fieldPosition="0">
        <references count="3">
          <reference field="0" count="1" selected="0">
            <x v="0"/>
          </reference>
          <reference field="6" count="1" selected="0">
            <x v="22"/>
          </reference>
          <reference field="11" count="1">
            <x v="28"/>
          </reference>
        </references>
      </pivotArea>
    </format>
    <format dxfId="171">
      <pivotArea collapsedLevelsAreSubtotals="1" fieldPosition="0">
        <references count="3">
          <reference field="0" count="1" selected="0">
            <x v="0"/>
          </reference>
          <reference field="6" count="1" selected="0">
            <x v="22"/>
          </reference>
          <reference field="11" count="1">
            <x v="52"/>
          </reference>
        </references>
      </pivotArea>
    </format>
    <format dxfId="172">
      <pivotArea dataOnly="0" labelOnly="1" fieldPosition="0">
        <references count="3">
          <reference field="0" count="1" selected="0">
            <x v="0"/>
          </reference>
          <reference field="6" count="1" selected="0">
            <x v="22"/>
          </reference>
          <reference field="11" count="1">
            <x v="52"/>
          </reference>
        </references>
      </pivotArea>
    </format>
    <format dxfId="173">
      <pivotArea collapsedLevelsAreSubtotals="1" fieldPosition="0">
        <references count="2">
          <reference field="0" count="1" selected="0">
            <x v="0"/>
          </reference>
          <reference field="6" count="1">
            <x v="23"/>
          </reference>
        </references>
      </pivotArea>
    </format>
    <format dxfId="174">
      <pivotArea dataOnly="0" labelOnly="1" fieldPosition="0">
        <references count="2">
          <reference field="0" count="1" selected="0">
            <x v="0"/>
          </reference>
          <reference field="6" count="1">
            <x v="23"/>
          </reference>
        </references>
      </pivotArea>
    </format>
    <format dxfId="175">
      <pivotArea collapsedLevelsAreSubtotals="1" fieldPosition="0">
        <references count="3">
          <reference field="0" count="1" selected="0">
            <x v="0"/>
          </reference>
          <reference field="6" count="1" selected="0">
            <x v="23"/>
          </reference>
          <reference field="11" count="1">
            <x v="25"/>
          </reference>
        </references>
      </pivotArea>
    </format>
    <format dxfId="176">
      <pivotArea dataOnly="0" labelOnly="1" fieldPosition="0">
        <references count="3">
          <reference field="0" count="1" selected="0">
            <x v="0"/>
          </reference>
          <reference field="6" count="1" selected="0">
            <x v="23"/>
          </reference>
          <reference field="11" count="1">
            <x v="25"/>
          </reference>
        </references>
      </pivotArea>
    </format>
    <format dxfId="177">
      <pivotArea collapsedLevelsAreSubtotals="1" fieldPosition="0">
        <references count="3">
          <reference field="0" count="1" selected="0">
            <x v="0"/>
          </reference>
          <reference field="6" count="1" selected="0">
            <x v="23"/>
          </reference>
          <reference field="11" count="1">
            <x v="29"/>
          </reference>
        </references>
      </pivotArea>
    </format>
    <format dxfId="178">
      <pivotArea dataOnly="0" labelOnly="1" fieldPosition="0">
        <references count="3">
          <reference field="0" count="1" selected="0">
            <x v="0"/>
          </reference>
          <reference field="6" count="1" selected="0">
            <x v="23"/>
          </reference>
          <reference field="11" count="1">
            <x v="29"/>
          </reference>
        </references>
      </pivotArea>
    </format>
    <format dxfId="179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2"/>
          </reference>
        </references>
      </pivotArea>
    </format>
    <format dxfId="180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2"/>
          </reference>
        </references>
      </pivotArea>
    </format>
    <format dxfId="181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4"/>
          </reference>
        </references>
      </pivotArea>
    </format>
    <format dxfId="182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4"/>
          </reference>
        </references>
      </pivotArea>
    </format>
    <format dxfId="183">
      <pivotArea collapsedLevelsAreSubtotals="1" fieldPosition="0">
        <references count="3">
          <reference field="0" count="1" selected="0">
            <x v="0"/>
          </reference>
          <reference field="6" count="1" selected="0">
            <x v="23"/>
          </reference>
          <reference field="11" count="1">
            <x v="52"/>
          </reference>
        </references>
      </pivotArea>
    </format>
    <format dxfId="184">
      <pivotArea dataOnly="0" labelOnly="1" fieldPosition="0">
        <references count="3">
          <reference field="0" count="1" selected="0">
            <x v="0"/>
          </reference>
          <reference field="6" count="1" selected="0">
            <x v="23"/>
          </reference>
          <reference field="11" count="1">
            <x v="52"/>
          </reference>
        </references>
      </pivotArea>
    </format>
    <format dxfId="185">
      <pivotArea collapsedLevelsAreSubtotals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186">
      <pivotArea dataOnly="0" labelOnly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187">
      <pivotArea grandRow="1" outline="0" collapsedLevelsAreSubtotals="1" fieldPosition="0"/>
    </format>
    <format dxfId="188">
      <pivotArea dataOnly="0" labelOnly="1" grandRow="1" outline="0" fieldPosition="0"/>
    </format>
    <format dxfId="189">
      <pivotArea collapsedLevelsAreSubtotals="1" fieldPosition="0">
        <references count="1">
          <reference field="0" count="1">
            <x v="1"/>
          </reference>
        </references>
      </pivotArea>
    </format>
    <format dxfId="190">
      <pivotArea dataOnly="0" labelOnly="1" fieldPosition="0">
        <references count="1">
          <reference field="0" count="1">
            <x v="1"/>
          </reference>
        </references>
      </pivotArea>
    </format>
    <format dxfId="191">
      <pivotArea collapsedLevelsAreSubtotals="1" fieldPosition="0">
        <references count="2">
          <reference field="0" count="1" selected="0">
            <x v="1"/>
          </reference>
          <reference field="6" count="1">
            <x v="0"/>
          </reference>
        </references>
      </pivotArea>
    </format>
    <format dxfId="192">
      <pivotArea dataOnly="0" labelOnly="1" fieldPosition="0">
        <references count="2">
          <reference field="0" count="1" selected="0">
            <x v="1"/>
          </reference>
          <reference field="6" count="1">
            <x v="0"/>
          </reference>
        </references>
      </pivotArea>
    </format>
    <format dxfId="193">
      <pivotArea collapsedLevelsAreSubtotals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13"/>
          </reference>
        </references>
      </pivotArea>
    </format>
    <format dxfId="194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13"/>
          </reference>
        </references>
      </pivotArea>
    </format>
    <format dxfId="195">
      <pivotArea collapsedLevelsAreSubtotals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196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6"/>
          </reference>
        </references>
      </pivotArea>
    </format>
    <format dxfId="197">
      <pivotArea collapsedLevelsAreSubtotals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7"/>
          </reference>
        </references>
      </pivotArea>
    </format>
    <format dxfId="198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7"/>
          </reference>
        </references>
      </pivotArea>
    </format>
    <format dxfId="199">
      <pivotArea collapsedLevelsAreSubtotals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3"/>
          </reference>
        </references>
      </pivotArea>
    </format>
    <format dxfId="200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3"/>
          </reference>
        </references>
      </pivotArea>
    </format>
    <format dxfId="201">
      <pivotArea collapsedLevelsAreSubtotals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8"/>
          </reference>
        </references>
      </pivotArea>
    </format>
    <format dxfId="202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8"/>
          </reference>
        </references>
      </pivotArea>
    </format>
    <format dxfId="203">
      <pivotArea collapsedLevelsAreSubtotals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9"/>
          </reference>
        </references>
      </pivotArea>
    </format>
    <format dxfId="204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9"/>
          </reference>
        </references>
      </pivotArea>
    </format>
    <format dxfId="205">
      <pivotArea collapsedLevelsAreSubtotals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10"/>
          </reference>
        </references>
      </pivotArea>
    </format>
    <format dxfId="206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10"/>
          </reference>
        </references>
      </pivotArea>
    </format>
    <format dxfId="207">
      <pivotArea collapsedLevelsAreSubtotals="1" fieldPosition="0">
        <references count="2">
          <reference field="0" count="1" selected="0">
            <x v="1"/>
          </reference>
          <reference field="6" count="1">
            <x v="3"/>
          </reference>
        </references>
      </pivotArea>
    </format>
    <format dxfId="208">
      <pivotArea dataOnly="0" labelOnly="1" fieldPosition="0">
        <references count="2">
          <reference field="0" count="1" selected="0">
            <x v="1"/>
          </reference>
          <reference field="6" count="1">
            <x v="3"/>
          </reference>
        </references>
      </pivotArea>
    </format>
    <format dxfId="209">
      <pivotArea collapsedLevelsAreSubtotals="1" fieldPosition="0">
        <references count="2">
          <reference field="0" count="1" selected="0">
            <x v="1"/>
          </reference>
          <reference field="6" count="1">
            <x v="3"/>
          </reference>
        </references>
      </pivotArea>
    </format>
    <format dxfId="210">
      <pivotArea dataOnly="0" labelOnly="1" fieldPosition="0">
        <references count="2">
          <reference field="0" count="1" selected="0">
            <x v="1"/>
          </reference>
          <reference field="6" count="1">
            <x v="3"/>
          </reference>
        </references>
      </pivotArea>
    </format>
    <format dxfId="211">
      <pivotArea collapsedLevelsAreSubtotals="1" fieldPosition="0">
        <references count="3">
          <reference field="0" count="1" selected="0">
            <x v="1"/>
          </reference>
          <reference field="6" count="1" selected="0">
            <x v="3"/>
          </reference>
          <reference field="11" count="1">
            <x v="13"/>
          </reference>
        </references>
      </pivotArea>
    </format>
    <format dxfId="212">
      <pivotArea dataOnly="0" labelOnly="1" fieldPosition="0">
        <references count="3">
          <reference field="0" count="1" selected="0">
            <x v="1"/>
          </reference>
          <reference field="6" count="1" selected="0">
            <x v="3"/>
          </reference>
          <reference field="11" count="1">
            <x v="13"/>
          </reference>
        </references>
      </pivotArea>
    </format>
    <format dxfId="213">
      <pivotArea collapsedLevelsAreSubtotals="1" fieldPosition="0">
        <references count="3">
          <reference field="0" count="1" selected="0">
            <x v="1"/>
          </reference>
          <reference field="6" count="1" selected="0">
            <x v="3"/>
          </reference>
          <reference field="11" count="1">
            <x v="13"/>
          </reference>
        </references>
      </pivotArea>
    </format>
    <format dxfId="214">
      <pivotArea dataOnly="0" labelOnly="1" fieldPosition="0">
        <references count="3">
          <reference field="0" count="1" selected="0">
            <x v="1"/>
          </reference>
          <reference field="6" count="1" selected="0">
            <x v="3"/>
          </reference>
          <reference field="11" count="1">
            <x v="13"/>
          </reference>
        </references>
      </pivotArea>
    </format>
    <format dxfId="215">
      <pivotArea collapsedLevelsAreSubtotals="1" fieldPosition="0">
        <references count="3">
          <reference field="0" count="1" selected="0">
            <x v="1"/>
          </reference>
          <reference field="6" count="1" selected="0">
            <x v="3"/>
          </reference>
          <reference field="11" count="1">
            <x v="22"/>
          </reference>
        </references>
      </pivotArea>
    </format>
    <format dxfId="216">
      <pivotArea dataOnly="0" labelOnly="1" fieldPosition="0">
        <references count="3">
          <reference field="0" count="1" selected="0">
            <x v="1"/>
          </reference>
          <reference field="6" count="1" selected="0">
            <x v="3"/>
          </reference>
          <reference field="11" count="1">
            <x v="22"/>
          </reference>
        </references>
      </pivotArea>
    </format>
    <format dxfId="217">
      <pivotArea collapsedLevelsAreSubtotals="1" fieldPosition="0">
        <references count="2">
          <reference field="0" count="1" selected="0">
            <x v="1"/>
          </reference>
          <reference field="6" count="1">
            <x v="11"/>
          </reference>
        </references>
      </pivotArea>
    </format>
    <format dxfId="218">
      <pivotArea dataOnly="0" labelOnly="1" fieldPosition="0">
        <references count="2">
          <reference field="0" count="1" selected="0">
            <x v="1"/>
          </reference>
          <reference field="6" count="1">
            <x v="11"/>
          </reference>
        </references>
      </pivotArea>
    </format>
    <format dxfId="219">
      <pivotArea collapsedLevelsAreSubtotals="1" fieldPosition="0">
        <references count="2">
          <reference field="0" count="1" selected="0">
            <x v="1"/>
          </reference>
          <reference field="6" count="1">
            <x v="11"/>
          </reference>
        </references>
      </pivotArea>
    </format>
    <format dxfId="220">
      <pivotArea dataOnly="0" labelOnly="1" fieldPosition="0">
        <references count="2">
          <reference field="0" count="1" selected="0">
            <x v="1"/>
          </reference>
          <reference field="6" count="1">
            <x v="11"/>
          </reference>
        </references>
      </pivotArea>
    </format>
    <format dxfId="221">
      <pivotArea collapsedLevelsAreSubtotals="1" fieldPosition="0">
        <references count="3">
          <reference field="0" count="1" selected="0">
            <x v="1"/>
          </reference>
          <reference field="6" count="1" selected="0">
            <x v="11"/>
          </reference>
          <reference field="11" count="1">
            <x v="14"/>
          </reference>
        </references>
      </pivotArea>
    </format>
    <format dxfId="222">
      <pivotArea dataOnly="0" labelOnly="1" fieldPosition="0">
        <references count="3">
          <reference field="0" count="1" selected="0">
            <x v="1"/>
          </reference>
          <reference field="6" count="1" selected="0">
            <x v="11"/>
          </reference>
          <reference field="11" count="1">
            <x v="14"/>
          </reference>
        </references>
      </pivotArea>
    </format>
    <format dxfId="223">
      <pivotArea collapsedLevelsAreSubtotals="1" fieldPosition="0">
        <references count="3">
          <reference field="0" count="1" selected="0">
            <x v="1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224">
      <pivotArea dataOnly="0" labelOnly="1" fieldPosition="0">
        <references count="3">
          <reference field="0" count="1" selected="0">
            <x v="1"/>
          </reference>
          <reference field="6" count="1" selected="0">
            <x v="11"/>
          </reference>
          <reference field="11" count="1">
            <x v="19"/>
          </reference>
        </references>
      </pivotArea>
    </format>
    <format dxfId="225">
      <pivotArea collapsedLevelsAreSubtotals="1" fieldPosition="0">
        <references count="3">
          <reference field="0" count="1" selected="0">
            <x v="1"/>
          </reference>
          <reference field="6" count="1" selected="0">
            <x v="11"/>
          </reference>
          <reference field="11" count="1">
            <x v="4"/>
          </reference>
        </references>
      </pivotArea>
    </format>
    <format dxfId="226">
      <pivotArea dataOnly="0" labelOnly="1" fieldPosition="0">
        <references count="3">
          <reference field="0" count="1" selected="0">
            <x v="1"/>
          </reference>
          <reference field="6" count="1" selected="0">
            <x v="11"/>
          </reference>
          <reference field="11" count="1">
            <x v="4"/>
          </reference>
        </references>
      </pivotArea>
    </format>
    <format dxfId="227">
      <pivotArea collapsedLevelsAreSubtotals="1" fieldPosition="0">
        <references count="3">
          <reference field="0" count="1" selected="0">
            <x v="1"/>
          </reference>
          <reference field="6" count="1" selected="0">
            <x v="11"/>
          </reference>
          <reference field="11" count="1">
            <x v="12"/>
          </reference>
        </references>
      </pivotArea>
    </format>
    <format dxfId="228">
      <pivotArea dataOnly="0" labelOnly="1" fieldPosition="0">
        <references count="3">
          <reference field="0" count="1" selected="0">
            <x v="1"/>
          </reference>
          <reference field="6" count="1" selected="0">
            <x v="11"/>
          </reference>
          <reference field="11" count="1">
            <x v="12"/>
          </reference>
        </references>
      </pivotArea>
    </format>
    <format dxfId="229">
      <pivotArea collapsedLevelsAreSubtotals="1" fieldPosition="0">
        <references count="2">
          <reference field="0" count="1" selected="0">
            <x v="1"/>
          </reference>
          <reference field="6" count="1">
            <x v="5"/>
          </reference>
        </references>
      </pivotArea>
    </format>
    <format dxfId="230">
      <pivotArea dataOnly="0" labelOnly="1" fieldPosition="0">
        <references count="2">
          <reference field="0" count="1" selected="0">
            <x v="1"/>
          </reference>
          <reference field="6" count="1">
            <x v="5"/>
          </reference>
        </references>
      </pivotArea>
    </format>
    <format dxfId="231">
      <pivotArea collapsedLevelsAreSubtotals="1" fieldPosition="0">
        <references count="3">
          <reference field="0" count="1" selected="0">
            <x v="1"/>
          </reference>
          <reference field="6" count="1" selected="0">
            <x v="5"/>
          </reference>
          <reference field="11" count="1">
            <x v="19"/>
          </reference>
        </references>
      </pivotArea>
    </format>
    <format dxfId="232">
      <pivotArea dataOnly="0" labelOnly="1" fieldPosition="0">
        <references count="3">
          <reference field="0" count="1" selected="0">
            <x v="1"/>
          </reference>
          <reference field="6" count="1" selected="0">
            <x v="5"/>
          </reference>
          <reference field="11" count="1">
            <x v="19"/>
          </reference>
        </references>
      </pivotArea>
    </format>
    <format dxfId="233">
      <pivotArea collapsedLevelsAreSubtotals="1" fieldPosition="0">
        <references count="2">
          <reference field="0" count="1" selected="0">
            <x v="1"/>
          </reference>
          <reference field="6" count="1">
            <x v="6"/>
          </reference>
        </references>
      </pivotArea>
    </format>
    <format dxfId="234">
      <pivotArea dataOnly="0" labelOnly="1" fieldPosition="0">
        <references count="2">
          <reference field="0" count="1" selected="0">
            <x v="1"/>
          </reference>
          <reference field="6" count="1">
            <x v="6"/>
          </reference>
        </references>
      </pivotArea>
    </format>
    <format dxfId="235">
      <pivotArea collapsedLevelsAreSubtotals="1" fieldPosition="0">
        <references count="2">
          <reference field="0" count="1" selected="0">
            <x v="1"/>
          </reference>
          <reference field="6" count="1">
            <x v="6"/>
          </reference>
        </references>
      </pivotArea>
    </format>
    <format dxfId="236">
      <pivotArea dataOnly="0" labelOnly="1" fieldPosition="0">
        <references count="2">
          <reference field="0" count="1" selected="0">
            <x v="1"/>
          </reference>
          <reference field="6" count="1">
            <x v="6"/>
          </reference>
        </references>
      </pivotArea>
    </format>
    <format dxfId="237">
      <pivotArea collapsedLevelsAreSubtotals="1" fieldPosition="0">
        <references count="2">
          <reference field="0" count="1" selected="0">
            <x v="1"/>
          </reference>
          <reference field="6" count="1">
            <x v="5"/>
          </reference>
        </references>
      </pivotArea>
    </format>
    <format dxfId="238">
      <pivotArea dataOnly="0" labelOnly="1" fieldPosition="0">
        <references count="2">
          <reference field="0" count="1" selected="0">
            <x v="1"/>
          </reference>
          <reference field="6" count="1">
            <x v="5"/>
          </reference>
        </references>
      </pivotArea>
    </format>
    <format dxfId="239">
      <pivotArea collapsedLevelsAreSubtotals="1" fieldPosition="0">
        <references count="3">
          <reference field="0" count="1" selected="0">
            <x v="1"/>
          </reference>
          <reference field="6" count="1" selected="0">
            <x v="6"/>
          </reference>
          <reference field="11" count="1">
            <x v="15"/>
          </reference>
        </references>
      </pivotArea>
    </format>
    <format dxfId="240">
      <pivotArea dataOnly="0" labelOnly="1" fieldPosition="0">
        <references count="3">
          <reference field="0" count="1" selected="0">
            <x v="1"/>
          </reference>
          <reference field="6" count="1" selected="0">
            <x v="6"/>
          </reference>
          <reference field="11" count="1">
            <x v="15"/>
          </reference>
        </references>
      </pivotArea>
    </format>
    <format dxfId="241">
      <pivotArea collapsedLevelsAreSubtotals="1" fieldPosition="0">
        <references count="3">
          <reference field="0" count="1" selected="0">
            <x v="1"/>
          </reference>
          <reference field="6" count="1" selected="0">
            <x v="6"/>
          </reference>
          <reference field="11" count="1">
            <x v="16"/>
          </reference>
        </references>
      </pivotArea>
    </format>
    <format dxfId="242">
      <pivotArea dataOnly="0" labelOnly="1" fieldPosition="0">
        <references count="3">
          <reference field="0" count="1" selected="0">
            <x v="1"/>
          </reference>
          <reference field="6" count="1" selected="0">
            <x v="6"/>
          </reference>
          <reference field="11" count="1">
            <x v="16"/>
          </reference>
        </references>
      </pivotArea>
    </format>
    <format dxfId="243">
      <pivotArea collapsedLevelsAreSubtotals="1" fieldPosition="0">
        <references count="3">
          <reference field="0" count="1" selected="0">
            <x v="1"/>
          </reference>
          <reference field="6" count="1" selected="0">
            <x v="6"/>
          </reference>
          <reference field="11" count="1">
            <x v="17"/>
          </reference>
        </references>
      </pivotArea>
    </format>
    <format dxfId="244">
      <pivotArea dataOnly="0" labelOnly="1" fieldPosition="0">
        <references count="3">
          <reference field="0" count="1" selected="0">
            <x v="1"/>
          </reference>
          <reference field="6" count="1" selected="0">
            <x v="6"/>
          </reference>
          <reference field="11" count="1">
            <x v="17"/>
          </reference>
        </references>
      </pivotArea>
    </format>
    <format dxfId="245">
      <pivotArea collapsedLevelsAreSubtotals="1" fieldPosition="0">
        <references count="3">
          <reference field="0" count="1" selected="0">
            <x v="1"/>
          </reference>
          <reference field="6" count="1" selected="0">
            <x v="6"/>
          </reference>
          <reference field="11" count="1">
            <x v="18"/>
          </reference>
        </references>
      </pivotArea>
    </format>
    <format dxfId="246">
      <pivotArea dataOnly="0" labelOnly="1" fieldPosition="0">
        <references count="3">
          <reference field="0" count="1" selected="0">
            <x v="1"/>
          </reference>
          <reference field="6" count="1" selected="0">
            <x v="6"/>
          </reference>
          <reference field="11" count="1">
            <x v="18"/>
          </reference>
        </references>
      </pivotArea>
    </format>
    <format dxfId="247">
      <pivotArea collapsedLevelsAreSubtotals="1" fieldPosition="0">
        <references count="2">
          <reference field="0" count="1" selected="0">
            <x v="1"/>
          </reference>
          <reference field="6" count="1">
            <x v="7"/>
          </reference>
        </references>
      </pivotArea>
    </format>
    <format dxfId="248">
      <pivotArea dataOnly="0" labelOnly="1" fieldPosition="0">
        <references count="2">
          <reference field="0" count="1" selected="0">
            <x v="1"/>
          </reference>
          <reference field="6" count="1">
            <x v="7"/>
          </reference>
        </references>
      </pivotArea>
    </format>
    <format dxfId="249">
      <pivotArea collapsedLevelsAreSubtotals="1" fieldPosition="0">
        <references count="2">
          <reference field="0" count="1" selected="0">
            <x v="1"/>
          </reference>
          <reference field="6" count="1">
            <x v="7"/>
          </reference>
        </references>
      </pivotArea>
    </format>
    <format dxfId="250">
      <pivotArea dataOnly="0" labelOnly="1" fieldPosition="0">
        <references count="2">
          <reference field="0" count="1" selected="0">
            <x v="1"/>
          </reference>
          <reference field="6" count="1">
            <x v="7"/>
          </reference>
        </references>
      </pivotArea>
    </format>
    <format dxfId="251">
      <pivotArea collapsedLevelsAreSubtotals="1" fieldPosition="0">
        <references count="3">
          <reference field="0" count="1" selected="0">
            <x v="1"/>
          </reference>
          <reference field="6" count="1" selected="0">
            <x v="7"/>
          </reference>
          <reference field="11" count="1">
            <x v="1"/>
          </reference>
        </references>
      </pivotArea>
    </format>
    <format dxfId="252">
      <pivotArea dataOnly="0" labelOnly="1" fieldPosition="0">
        <references count="3">
          <reference field="0" count="1" selected="0">
            <x v="1"/>
          </reference>
          <reference field="6" count="1" selected="0">
            <x v="7"/>
          </reference>
          <reference field="11" count="1">
            <x v="1"/>
          </reference>
        </references>
      </pivotArea>
    </format>
    <format dxfId="253">
      <pivotArea collapsedLevelsAreSubtotals="1" fieldPosition="0">
        <references count="3">
          <reference field="0" count="1" selected="0">
            <x v="1"/>
          </reference>
          <reference field="6" count="1" selected="0">
            <x v="7"/>
          </reference>
          <reference field="11" count="1">
            <x v="14"/>
          </reference>
        </references>
      </pivotArea>
    </format>
    <format dxfId="254">
      <pivotArea dataOnly="0" labelOnly="1" fieldPosition="0">
        <references count="3">
          <reference field="0" count="1" selected="0">
            <x v="1"/>
          </reference>
          <reference field="6" count="1" selected="0">
            <x v="7"/>
          </reference>
          <reference field="11" count="1">
            <x v="14"/>
          </reference>
        </references>
      </pivotArea>
    </format>
    <format dxfId="255">
      <pivotArea collapsedLevelsAreSubtotals="1" fieldPosition="0">
        <references count="3">
          <reference field="0" count="1" selected="0">
            <x v="1"/>
          </reference>
          <reference field="6" count="1" selected="0">
            <x v="7"/>
          </reference>
          <reference field="11" count="1">
            <x v="4"/>
          </reference>
        </references>
      </pivotArea>
    </format>
    <format dxfId="256">
      <pivotArea dataOnly="0" labelOnly="1" fieldPosition="0">
        <references count="3">
          <reference field="0" count="1" selected="0">
            <x v="1"/>
          </reference>
          <reference field="6" count="1" selected="0">
            <x v="7"/>
          </reference>
          <reference field="11" count="1">
            <x v="4"/>
          </reference>
        </references>
      </pivotArea>
    </format>
    <format dxfId="257">
      <pivotArea collapsedLevelsAreSubtotals="1" fieldPosition="0">
        <references count="2">
          <reference field="0" count="1" selected="0">
            <x v="1"/>
          </reference>
          <reference field="6" count="1">
            <x v="8"/>
          </reference>
        </references>
      </pivotArea>
    </format>
    <format dxfId="258">
      <pivotArea dataOnly="0" labelOnly="1" fieldPosition="0">
        <references count="2">
          <reference field="0" count="1" selected="0">
            <x v="1"/>
          </reference>
          <reference field="6" count="1">
            <x v="8"/>
          </reference>
        </references>
      </pivotArea>
    </format>
    <format dxfId="259">
      <pivotArea collapsedLevelsAreSubtotals="1" fieldPosition="0">
        <references count="2">
          <reference field="0" count="1" selected="0">
            <x v="1"/>
          </reference>
          <reference field="6" count="1">
            <x v="8"/>
          </reference>
        </references>
      </pivotArea>
    </format>
    <format dxfId="260">
      <pivotArea dataOnly="0" labelOnly="1" fieldPosition="0">
        <references count="2">
          <reference field="0" count="1" selected="0">
            <x v="1"/>
          </reference>
          <reference field="6" count="1">
            <x v="8"/>
          </reference>
        </references>
      </pivotArea>
    </format>
    <format dxfId="261">
      <pivotArea collapsedLevelsAreSubtotals="1" fieldPosition="0">
        <references count="3">
          <reference field="0" count="1" selected="0">
            <x v="1"/>
          </reference>
          <reference field="6" count="1" selected="0">
            <x v="8"/>
          </reference>
          <reference field="11" count="1">
            <x v="17"/>
          </reference>
        </references>
      </pivotArea>
    </format>
    <format dxfId="262">
      <pivotArea dataOnly="0" labelOnly="1" fieldPosition="0">
        <references count="3">
          <reference field="0" count="1" selected="0">
            <x v="1"/>
          </reference>
          <reference field="6" count="1" selected="0">
            <x v="8"/>
          </reference>
          <reference field="11" count="1">
            <x v="17"/>
          </reference>
        </references>
      </pivotArea>
    </format>
    <format dxfId="263">
      <pivotArea collapsedLevelsAreSubtotals="1" fieldPosition="0">
        <references count="3">
          <reference field="0" count="1" selected="0">
            <x v="1"/>
          </reference>
          <reference field="6" count="1" selected="0">
            <x v="8"/>
          </reference>
          <reference field="11" count="1">
            <x v="21"/>
          </reference>
        </references>
      </pivotArea>
    </format>
    <format dxfId="264">
      <pivotArea dataOnly="0" labelOnly="1" fieldPosition="0">
        <references count="3">
          <reference field="0" count="1" selected="0">
            <x v="1"/>
          </reference>
          <reference field="6" count="1" selected="0">
            <x v="8"/>
          </reference>
          <reference field="11" count="1">
            <x v="21"/>
          </reference>
        </references>
      </pivotArea>
    </format>
    <format dxfId="265">
      <pivotArea collapsedLevelsAreSubtotals="1" fieldPosition="0">
        <references count="2">
          <reference field="0" count="1" selected="0">
            <x v="1"/>
          </reference>
          <reference field="6" count="1">
            <x v="10"/>
          </reference>
        </references>
      </pivotArea>
    </format>
    <format dxfId="266">
      <pivotArea dataOnly="0" labelOnly="1" fieldPosition="0">
        <references count="2">
          <reference field="0" count="1" selected="0">
            <x v="1"/>
          </reference>
          <reference field="6" count="1">
            <x v="10"/>
          </reference>
        </references>
      </pivotArea>
    </format>
    <format dxfId="267">
      <pivotArea collapsedLevelsAreSubtotals="1" fieldPosition="0">
        <references count="2">
          <reference field="0" count="1" selected="0">
            <x v="1"/>
          </reference>
          <reference field="6" count="1">
            <x v="10"/>
          </reference>
        </references>
      </pivotArea>
    </format>
    <format dxfId="268">
      <pivotArea dataOnly="0" labelOnly="1" fieldPosition="0">
        <references count="2">
          <reference field="0" count="1" selected="0">
            <x v="1"/>
          </reference>
          <reference field="6" count="1">
            <x v="10"/>
          </reference>
        </references>
      </pivotArea>
    </format>
    <format dxfId="269">
      <pivotArea collapsedLevelsAreSubtotals="1" fieldPosition="0">
        <references count="3">
          <reference field="0" count="1" selected="0">
            <x v="1"/>
          </reference>
          <reference field="6" count="1" selected="0">
            <x v="10"/>
          </reference>
          <reference field="11" count="1">
            <x v="13"/>
          </reference>
        </references>
      </pivotArea>
    </format>
    <format dxfId="270">
      <pivotArea dataOnly="0" labelOnly="1" fieldPosition="0">
        <references count="3">
          <reference field="0" count="1" selected="0">
            <x v="1"/>
          </reference>
          <reference field="6" count="1" selected="0">
            <x v="10"/>
          </reference>
          <reference field="11" count="1">
            <x v="13"/>
          </reference>
        </references>
      </pivotArea>
    </format>
    <format dxfId="271">
      <pivotArea collapsedLevelsAreSubtotals="1" fieldPosition="0">
        <references count="3">
          <reference field="0" count="1" selected="0">
            <x v="1"/>
          </reference>
          <reference field="6" count="1" selected="0">
            <x v="10"/>
          </reference>
          <reference field="11" count="1">
            <x v="12"/>
          </reference>
        </references>
      </pivotArea>
    </format>
    <format dxfId="272">
      <pivotArea dataOnly="0" labelOnly="1" fieldPosition="0">
        <references count="3">
          <reference field="0" count="1" selected="0">
            <x v="1"/>
          </reference>
          <reference field="6" count="1" selected="0">
            <x v="10"/>
          </reference>
          <reference field="11" count="1">
            <x v="12"/>
          </reference>
        </references>
      </pivotArea>
    </format>
    <format dxfId="273">
      <pivotArea collapsedLevelsAreSubtotals="1" fieldPosition="0">
        <references count="2">
          <reference field="0" count="1" selected="0">
            <x v="1"/>
          </reference>
          <reference field="6" count="1">
            <x v="4"/>
          </reference>
        </references>
      </pivotArea>
    </format>
    <format dxfId="274">
      <pivotArea dataOnly="0" labelOnly="1" fieldPosition="0">
        <references count="2">
          <reference field="0" count="1" selected="0">
            <x v="1"/>
          </reference>
          <reference field="6" count="1">
            <x v="4"/>
          </reference>
        </references>
      </pivotArea>
    </format>
    <format dxfId="275">
      <pivotArea collapsedLevelsAreSubtotals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11"/>
          </reference>
        </references>
      </pivotArea>
    </format>
    <format dxfId="276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11"/>
          </reference>
        </references>
      </pivotArea>
    </format>
    <format dxfId="277">
      <pivotArea collapsedLevelsAreSubtotals="1" fieldPosition="0">
        <references count="2">
          <reference field="0" count="1" selected="0">
            <x v="1"/>
          </reference>
          <reference field="6" count="1">
            <x v="2"/>
          </reference>
        </references>
      </pivotArea>
    </format>
    <format dxfId="278">
      <pivotArea dataOnly="0" labelOnly="1" fieldPosition="0">
        <references count="2">
          <reference field="0" count="1" selected="0">
            <x v="1"/>
          </reference>
          <reference field="6" count="1">
            <x v="2"/>
          </reference>
        </references>
      </pivotArea>
    </format>
    <format dxfId="279">
      <pivotArea collapsedLevelsAreSubtotals="1" fieldPosition="0">
        <references count="2">
          <reference field="0" count="1" selected="0">
            <x v="1"/>
          </reference>
          <reference field="6" count="1">
            <x v="9"/>
          </reference>
        </references>
      </pivotArea>
    </format>
    <format dxfId="280">
      <pivotArea dataOnly="0" labelOnly="1" fieldPosition="0">
        <references count="2">
          <reference field="0" count="1" selected="0">
            <x v="1"/>
          </reference>
          <reference field="6" count="1">
            <x v="9"/>
          </reference>
        </references>
      </pivotArea>
    </format>
    <format dxfId="281">
      <pivotArea collapsedLevelsAreSubtotals="1" fieldPosition="0">
        <references count="3">
          <reference field="0" count="1" selected="0">
            <x v="1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282">
      <pivotArea dataOnly="0" labelOnly="1" fieldPosition="0">
        <references count="3">
          <reference field="0" count="1" selected="0">
            <x v="1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283">
      <pivotArea collapsedLevelsAreSubtotals="1" fieldPosition="0">
        <references count="3">
          <reference field="0" count="1" selected="0">
            <x v="1"/>
          </reference>
          <reference field="6" count="1" selected="0">
            <x v="5"/>
          </reference>
          <reference field="11" count="1">
            <x v="20"/>
          </reference>
        </references>
      </pivotArea>
    </format>
    <format dxfId="284">
      <pivotArea dataOnly="0" labelOnly="1" fieldPosition="0">
        <references count="3">
          <reference field="0" count="1" selected="0">
            <x v="1"/>
          </reference>
          <reference field="6" count="1" selected="0">
            <x v="5"/>
          </reference>
          <reference field="11" count="1">
            <x v="20"/>
          </reference>
        </references>
      </pivotArea>
    </format>
    <format dxfId="285">
      <pivotArea collapsedLevelsAreSubtotals="1" fieldPosition="0">
        <references count="3">
          <reference field="0" count="1" selected="0">
            <x v="1"/>
          </reference>
          <reference field="6" count="1" selected="0">
            <x v="4"/>
          </reference>
          <reference field="11" count="1">
            <x v="4"/>
          </reference>
        </references>
      </pivotArea>
    </format>
    <format dxfId="286">
      <pivotArea dataOnly="0" labelOnly="1" fieldPosition="0">
        <references count="3">
          <reference field="0" count="1" selected="0">
            <x v="1"/>
          </reference>
          <reference field="6" count="1" selected="0">
            <x v="4"/>
          </reference>
          <reference field="11" count="1">
            <x v="4"/>
          </reference>
        </references>
      </pivotArea>
    </format>
    <format dxfId="287">
      <pivotArea collapsedLevelsAreSubtotals="1" fieldPosition="0">
        <references count="3">
          <reference field="0" count="1" selected="0">
            <x v="1"/>
          </reference>
          <reference field="6" count="1" selected="0">
            <x v="4"/>
          </reference>
          <reference field="11" count="1">
            <x v="12"/>
          </reference>
        </references>
      </pivotArea>
    </format>
    <format dxfId="288">
      <pivotArea dataOnly="0" labelOnly="1" fieldPosition="0">
        <references count="3">
          <reference field="0" count="1" selected="0">
            <x v="1"/>
          </reference>
          <reference field="6" count="1" selected="0">
            <x v="4"/>
          </reference>
          <reference field="11" count="1">
            <x v="12"/>
          </reference>
        </references>
      </pivotArea>
    </format>
    <format dxfId="289">
      <pivotArea collapsedLevelsAreSubtotals="1" fieldPosition="0">
        <references count="3">
          <reference field="0" count="1" selected="0">
            <x v="1"/>
          </reference>
          <reference field="6" count="1" selected="0">
            <x v="2"/>
          </reference>
          <reference field="11" count="1">
            <x v="7"/>
          </reference>
        </references>
      </pivotArea>
    </format>
    <format dxfId="290">
      <pivotArea dataOnly="0" labelOnly="1" fieldPosition="0">
        <references count="3">
          <reference field="0" count="1" selected="0">
            <x v="1"/>
          </reference>
          <reference field="6" count="1" selected="0">
            <x v="2"/>
          </reference>
          <reference field="11" count="1">
            <x v="7"/>
          </reference>
        </references>
      </pivotArea>
    </format>
    <format dxfId="291">
      <pivotArea collapsedLevelsAreSubtotals="1" fieldPosition="0">
        <references count="2">
          <reference field="0" count="1" selected="0">
            <x v="1"/>
          </reference>
          <reference field="6" count="1">
            <x v="0"/>
          </reference>
        </references>
      </pivotArea>
    </format>
    <format dxfId="292">
      <pivotArea collapsedLevelsAreSubtotals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293">
      <pivotArea dataOnly="0" labelOnly="1" fieldPosition="0">
        <references count="2">
          <reference field="0" count="1" selected="0">
            <x v="1"/>
          </reference>
          <reference field="6" count="1">
            <x v="0"/>
          </reference>
        </references>
      </pivotArea>
    </format>
    <format dxfId="294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295">
      <pivotArea collapsedLevelsAreSubtotals="1" fieldPosition="0">
        <references count="5">
          <reference field="4294967294" count="2" selected="0">
            <x v="3"/>
            <x v="4"/>
          </reference>
          <reference field="0" count="1" selected="0">
            <x v="1"/>
          </reference>
          <reference field="6" count="1" selected="0">
            <x v="0"/>
          </reference>
          <reference field="7" count="1" selected="0">
            <x v="0"/>
          </reference>
          <reference field="11" count="1">
            <x v="3"/>
          </reference>
        </references>
      </pivotArea>
    </format>
    <format dxfId="296">
      <pivotArea collapsedLevelsAreSubtotals="1" fieldPosition="0">
        <references count="5">
          <reference field="4294967294" count="3" selected="0">
            <x v="0"/>
            <x v="1"/>
            <x v="2"/>
          </reference>
          <reference field="0" count="1" selected="0">
            <x v="1"/>
          </reference>
          <reference field="6" count="1" selected="0">
            <x v="0"/>
          </reference>
          <reference field="7" count="1" selected="0">
            <x v="0"/>
          </reference>
          <reference field="11" count="1">
            <x v="3"/>
          </reference>
        </references>
      </pivotArea>
    </format>
    <format dxfId="297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2">
            <x v="1"/>
            <x v="2"/>
          </reference>
        </references>
      </pivotArea>
    </format>
    <format dxfId="298">
      <pivotArea dataOnly="0" labelOnly="1" fieldPosition="0">
        <references count="4">
          <reference field="0" count="1" selected="0">
            <x v="1"/>
          </reference>
          <reference field="6" count="1" selected="0">
            <x v="0"/>
          </reference>
          <reference field="11" count="1" selected="0">
            <x v="1"/>
          </reference>
          <reference field="17" count="1">
            <x v="2"/>
          </reference>
        </references>
      </pivotArea>
    </format>
    <format dxfId="299">
      <pivotArea dataOnly="0" labelOnly="1" fieldPosition="0">
        <references count="5">
          <reference field="0" count="1" selected="0">
            <x v="1"/>
          </reference>
          <reference field="5" count="2">
            <x v="36"/>
            <x v="37"/>
          </reference>
          <reference field="6" count="1" selected="0">
            <x v="0"/>
          </reference>
          <reference field="11" count="1" selected="0">
            <x v="1"/>
          </reference>
          <reference field="17" count="1" selected="0">
            <x v="2"/>
          </reference>
        </references>
      </pivotArea>
    </format>
    <format dxfId="300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2">
            <x v="1"/>
            <x v="2"/>
          </reference>
        </references>
      </pivotArea>
    </format>
    <format dxfId="301">
      <pivotArea dataOnly="0" labelOnly="1" fieldPosition="0">
        <references count="4">
          <reference field="0" count="1" selected="0">
            <x v="1"/>
          </reference>
          <reference field="6" count="1" selected="0">
            <x v="0"/>
          </reference>
          <reference field="11" count="1" selected="0">
            <x v="1"/>
          </reference>
          <reference field="17" count="1">
            <x v="2"/>
          </reference>
        </references>
      </pivotArea>
    </format>
    <format dxfId="302">
      <pivotArea dataOnly="0" labelOnly="1" fieldPosition="0">
        <references count="5">
          <reference field="0" count="1" selected="0">
            <x v="1"/>
          </reference>
          <reference field="5" count="2">
            <x v="36"/>
            <x v="37"/>
          </reference>
          <reference field="6" count="1" selected="0">
            <x v="0"/>
          </reference>
          <reference field="11" count="1" selected="0">
            <x v="1"/>
          </reference>
          <reference field="17" count="1" selected="0">
            <x v="2"/>
          </reference>
        </references>
      </pivotArea>
    </format>
    <format dxfId="303">
      <pivotArea dataOnly="0" labelOnly="1" fieldPosition="0">
        <references count="3">
          <reference field="0" count="1" selected="0">
            <x v="1"/>
          </reference>
          <reference field="6" count="1" selected="0">
            <x v="0"/>
          </reference>
          <reference field="11" count="2">
            <x v="1"/>
            <x v="2"/>
          </reference>
        </references>
      </pivotArea>
    </format>
    <format dxfId="304">
      <pivotArea dataOnly="0" labelOnly="1" fieldPosition="0">
        <references count="4">
          <reference field="0" count="1" selected="0">
            <x v="1"/>
          </reference>
          <reference field="6" count="1" selected="0">
            <x v="0"/>
          </reference>
          <reference field="11" count="1" selected="0">
            <x v="1"/>
          </reference>
          <reference field="17" count="1">
            <x v="2"/>
          </reference>
        </references>
      </pivotArea>
    </format>
    <format dxfId="305">
      <pivotArea dataOnly="0" labelOnly="1" fieldPosition="0">
        <references count="5">
          <reference field="0" count="1" selected="0">
            <x v="1"/>
          </reference>
          <reference field="5" count="2">
            <x v="36"/>
            <x v="37"/>
          </reference>
          <reference field="6" count="1" selected="0">
            <x v="0"/>
          </reference>
          <reference field="11" count="1" selected="0">
            <x v="1"/>
          </reference>
          <reference field="17" count="1" selected="0">
            <x v="2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ps count="1">
        <mp field="9"/>
      </mps>
      <members count="1" level="1">
        <member name="[Dátum].[Év hónapja].&amp;[11]"/>
      </member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embers count="5" level="1">
        <member name="[Elszámolási egység].[Elszámolási egység kód megnevezés].&amp;[245]"/>
        <member name="[Elszámolási egység].[Elszámolási egység kód megnevezés].&amp;[246]"/>
        <member name="[Elszámolási egység].[Elszámolási egység kód megnevezés].&amp;[251]"/>
        <member name=""/>
        <member name=""/>
      </members>
    </pivotHierarchy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3" level="1">
        <member name=""/>
        <member name=""/>
        <member name="[Feldolgozási hely].[Feldolgozási hely kód megnevezés].&amp;[Ö10 - Budapest Főváros XIV.ker. Zugló Önk.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8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embers count="72" level="1">
        <member name="[Ügylet].[Ügylet csoport kód megnevezés].&amp;[000  - Egyéb]"/>
        <member name=""/>
        <member name=""/>
        <member name=""/>
        <member name="[Ügylet].[Ügylet csoport kód megnevezés].&amp;[108  - Gyámfeladatok]"/>
        <member name=""/>
        <member name="[Ügylet].[Ügylet csoport kód megnevezés].&amp;[208  - Gyámfeladatok]"/>
        <member name=""/>
        <member name=""/>
        <member name=""/>
        <member name=""/>
        <member name=""/>
        <member name=""/>
        <member name=""/>
        <member name=""/>
        <member name="[Ügylet].[Ügylet csoport kód megnevezés].&amp;[257  - Műszaki feladatok]"/>
        <member name="[Ügylet].[Ügylet csoport kód megnevezés].&amp;[337  - Gazdasági kabinet]"/>
        <member name=""/>
        <member name=""/>
        <member name=""/>
        <member name="[Ügylet].[Ügylet csoport kód megnevezés].&amp;[000  - Intézményi feladatok]"/>
        <member name=""/>
        <member name=""/>
        <member name="[Ügylet].[Ügylet csoport kód megnevezés].&amp;[215  - Igazgatási feladatok]"/>
        <member name=""/>
        <member name=""/>
        <member name=""/>
        <member name=""/>
        <member name=""/>
        <member name=""/>
        <member name=""/>
        <member name=""/>
        <member name=""/>
        <member name="[Ügylet].[Ügylet csoport kód megnevezés].&amp;[338  - Alpolgármesteri Kabinet]"/>
        <member name=""/>
        <member name=""/>
        <member name="[Ügylet].[Ügylet csoport kód megnevezés].&amp;[156  - Építéshatósági feladatok]"/>
        <member name=""/>
        <member name="[Ügylet].[Ügylet csoport kód megnevezés].&amp;[256  - Építéshatósági feladatok]"/>
        <member name=""/>
        <member name=""/>
        <member name=""/>
        <member name="[Ügylet].[Ügylet csoport kód megnevezés].&amp;[111  - Városfejlesztési feladatok]"/>
        <member name=""/>
        <member name=""/>
        <member name=""/>
        <member name=""/>
        <member name=""/>
        <member name="[Ügylet].[Ügylet csoport kód megnevezés].&amp;[100  - PH Szeméyli jellegű kiadások]"/>
        <member name=""/>
        <member name=""/>
        <member name=""/>
        <member name=""/>
        <member name="[Ügylet].[Ügylet csoport kód megnevezés].&amp;[106  - Központi költségvetésből kapott tám.]"/>
        <member name="[Ügylet].[Ügylet csoport kód megnevezés].&amp;[109  - Központi költségvetésből kapott tám.]"/>
        <member name=""/>
        <member name=""/>
        <member name=""/>
        <member name=""/>
        <member name=""/>
        <member name="[Ügylet].[Ügylet csoport kód megnevezés].&amp;[540  - Elektronikus, robotkamerás üzemeltetési]"/>
        <member name=""/>
        <member name="[Ügylet].[Ügylet csoport kód megnevezés].&amp;[103  - Int.finansz. és előző évi pénzmar. elsz.]"/>
        <member name=""/>
        <member name="[Ügylet].[Ügylet csoport kód megnevezés].&amp;[145  - Anyakönyvi és személyi okm. kapcs.felad.]"/>
        <member name=""/>
        <member name=""/>
        <member name=""/>
        <member name=""/>
        <member name="[Ügylet].[Ügylet csoport kód megnevezés].&amp;[401  - Hivatali működtetési feladat (gondnokság]"/>
        <member name=""/>
        <member name="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AR3921"/>
  <sheetViews>
    <sheetView showGridLines="0" tabSelected="1" zoomScaleNormal="100" zoomScaleSheetLayoutView="100" workbookViewId="0">
      <pane xSplit="1" ySplit="7" topLeftCell="G8" activePane="bottomRight" state="frozen"/>
      <selection activeCell="A2" sqref="A2"/>
      <selection pane="topRight" activeCell="B2" sqref="B2"/>
      <selection pane="bottomLeft" activeCell="A8" sqref="A8"/>
      <selection pane="bottomRight" activeCell="I19" sqref="I19"/>
    </sheetView>
  </sheetViews>
  <sheetFormatPr defaultRowHeight="15" x14ac:dyDescent="0.25"/>
  <cols>
    <col min="1" max="1" width="76.7109375" customWidth="1"/>
    <col min="2" max="2" width="21.42578125" customWidth="1"/>
    <col min="3" max="3" width="19.28515625" customWidth="1"/>
    <col min="4" max="4" width="18.28515625" customWidth="1"/>
    <col min="5" max="5" width="18.85546875" customWidth="1"/>
    <col min="6" max="6" width="20.28515625" customWidth="1"/>
    <col min="7" max="7" width="22.5703125" style="26" customWidth="1"/>
    <col min="8" max="8" width="13.42578125" style="26" bestFit="1" customWidth="1"/>
    <col min="9" max="9" width="19.42578125" style="26" customWidth="1"/>
    <col min="10" max="11" width="12.7109375" style="1" customWidth="1"/>
    <col min="12" max="12" width="18.28515625" style="1" customWidth="1"/>
    <col min="13" max="13" width="21.28515625" style="1" customWidth="1"/>
    <col min="14" max="44" width="9.140625" style="1"/>
  </cols>
  <sheetData>
    <row r="1" spans="1:44" x14ac:dyDescent="0.25">
      <c r="A1" s="17" t="s">
        <v>0</v>
      </c>
      <c r="B1" t="s" vm="1">
        <v>1</v>
      </c>
    </row>
    <row r="2" spans="1:44" x14ac:dyDescent="0.25">
      <c r="A2" s="17" t="s">
        <v>2</v>
      </c>
      <c r="B2" t="s" vm="3">
        <v>70</v>
      </c>
    </row>
    <row r="3" spans="1:44" x14ac:dyDescent="0.25">
      <c r="A3" s="17" t="s">
        <v>3</v>
      </c>
      <c r="B3" t="s" vm="2">
        <v>4</v>
      </c>
    </row>
    <row r="4" spans="1:44" s="4" customFormat="1" ht="44.25" customHeight="1" x14ac:dyDescent="0.25">
      <c r="A4" s="2" t="s">
        <v>10</v>
      </c>
      <c r="B4" s="2"/>
      <c r="C4" s="2"/>
      <c r="D4" s="2"/>
      <c r="E4" s="2"/>
      <c r="F4" s="2"/>
      <c r="G4" s="27"/>
      <c r="H4" s="27"/>
      <c r="I4" s="27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44" s="4" customFormat="1" x14ac:dyDescent="0.25">
      <c r="B5" s="18" t="s">
        <v>6</v>
      </c>
      <c r="G5" s="26"/>
      <c r="H5" s="26"/>
      <c r="I5" s="26"/>
      <c r="J5" s="1"/>
      <c r="K5" s="1"/>
      <c r="L5" s="1"/>
      <c r="M5" s="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s="4" customFormat="1" ht="23.25" customHeight="1" x14ac:dyDescent="0.25">
      <c r="B6" s="4" t="s">
        <v>25</v>
      </c>
      <c r="G6" s="32"/>
      <c r="H6" s="32"/>
      <c r="I6" s="32"/>
      <c r="J6" s="1"/>
      <c r="K6" s="1"/>
      <c r="L6" s="1"/>
      <c r="M6" s="1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s="4" customFormat="1" ht="45" x14ac:dyDescent="0.25">
      <c r="A7" s="18" t="s">
        <v>7</v>
      </c>
      <c r="B7" t="s">
        <v>5</v>
      </c>
      <c r="C7" t="s">
        <v>13</v>
      </c>
      <c r="D7" t="s">
        <v>14</v>
      </c>
      <c r="E7" t="s">
        <v>15</v>
      </c>
      <c r="F7" t="s">
        <v>16</v>
      </c>
      <c r="G7" s="33" t="s">
        <v>65</v>
      </c>
      <c r="H7" s="33" t="s">
        <v>66</v>
      </c>
      <c r="I7" s="33" t="s">
        <v>67</v>
      </c>
      <c r="J7" s="1"/>
      <c r="K7" s="1"/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4" s="8" customFormat="1" ht="18.75" x14ac:dyDescent="0.3">
      <c r="A8" s="5" t="s">
        <v>8</v>
      </c>
      <c r="B8" s="6">
        <v>2625245472</v>
      </c>
      <c r="C8" s="6">
        <v>2353438752</v>
      </c>
      <c r="D8" s="6">
        <v>1215826592</v>
      </c>
      <c r="E8" s="6">
        <v>1648239032</v>
      </c>
      <c r="F8" s="6">
        <v>1137612160</v>
      </c>
      <c r="G8" s="34" t="e">
        <f>G9</f>
        <v>#VALUE!</v>
      </c>
      <c r="H8" s="34">
        <f>H9</f>
        <v>0</v>
      </c>
      <c r="I8" s="35" t="e">
        <f>G8+H8</f>
        <v>#VALUE!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</row>
    <row r="9" spans="1:44" s="21" customFormat="1" ht="18.75" x14ac:dyDescent="0.3">
      <c r="A9" s="23" t="s">
        <v>12</v>
      </c>
      <c r="B9" s="24">
        <v>2625245472</v>
      </c>
      <c r="C9" s="24">
        <v>2353438752</v>
      </c>
      <c r="D9" s="24">
        <v>1215826592</v>
      </c>
      <c r="E9" s="24">
        <v>1648239032</v>
      </c>
      <c r="F9" s="24">
        <v>1137612160</v>
      </c>
      <c r="G9" s="37" t="e">
        <f>G10+G56+G59+G65</f>
        <v>#VALUE!</v>
      </c>
      <c r="H9" s="37">
        <f>H10+H56+H59+H65</f>
        <v>0</v>
      </c>
      <c r="I9" s="38" t="e">
        <f t="shared" ref="I9:I68" si="0">G9+H9</f>
        <v>#VALUE!</v>
      </c>
    </row>
    <row r="10" spans="1:44" s="20" customFormat="1" ht="18.75" x14ac:dyDescent="0.3">
      <c r="A10" s="22" t="s">
        <v>18</v>
      </c>
      <c r="B10" s="25">
        <v>2624100686</v>
      </c>
      <c r="C10" s="25">
        <v>2351511191</v>
      </c>
      <c r="D10" s="25">
        <v>1202522840</v>
      </c>
      <c r="E10" s="25">
        <v>1640742710</v>
      </c>
      <c r="F10" s="25">
        <v>1148988351</v>
      </c>
      <c r="G10" s="36" t="e">
        <f>G11+G43+G49</f>
        <v>#VALUE!</v>
      </c>
      <c r="H10" s="36">
        <f>H11+H43+H49</f>
        <v>0</v>
      </c>
      <c r="I10" s="39" t="e">
        <f t="shared" si="0"/>
        <v>#VALUE!</v>
      </c>
    </row>
    <row r="11" spans="1:44" ht="18.75" x14ac:dyDescent="0.3">
      <c r="A11" s="10" t="s">
        <v>62</v>
      </c>
      <c r="B11" s="11">
        <v>2268142200</v>
      </c>
      <c r="C11" s="11">
        <v>2050549999</v>
      </c>
      <c r="D11" s="11">
        <v>1013420397</v>
      </c>
      <c r="E11" s="11">
        <v>1403213531</v>
      </c>
      <c r="F11" s="11">
        <v>1037129602</v>
      </c>
      <c r="G11" s="34">
        <f>SUM(G12:G42)</f>
        <v>3151314750</v>
      </c>
      <c r="H11" s="34">
        <f>SUM(H12:H42)</f>
        <v>0</v>
      </c>
      <c r="I11" s="35">
        <f t="shared" si="0"/>
        <v>3151314750</v>
      </c>
    </row>
    <row r="12" spans="1:44" ht="18.75" x14ac:dyDescent="0.3">
      <c r="A12" s="19" t="s">
        <v>52</v>
      </c>
      <c r="B12" s="11">
        <v>1995908600</v>
      </c>
      <c r="C12" s="11">
        <v>1602542896</v>
      </c>
      <c r="D12" s="11">
        <v>783148225</v>
      </c>
      <c r="E12" s="11">
        <v>1156463972</v>
      </c>
      <c r="F12" s="11">
        <v>819394671</v>
      </c>
      <c r="G12" s="41">
        <v>2800000000</v>
      </c>
      <c r="H12" s="34"/>
      <c r="I12" s="35">
        <f t="shared" si="0"/>
        <v>2800000000</v>
      </c>
      <c r="J12" s="1" t="s">
        <v>76</v>
      </c>
    </row>
    <row r="13" spans="1:44" ht="18.75" x14ac:dyDescent="0.3">
      <c r="A13" s="19" t="s">
        <v>53</v>
      </c>
      <c r="B13" s="11">
        <v>4500000</v>
      </c>
      <c r="C13" s="11">
        <v>8519914</v>
      </c>
      <c r="D13" s="11">
        <v>12944364</v>
      </c>
      <c r="E13" s="11">
        <v>11309535</v>
      </c>
      <c r="F13" s="11">
        <v>-4424450</v>
      </c>
      <c r="G13" s="41">
        <v>6875000</v>
      </c>
      <c r="H13" s="34"/>
      <c r="I13" s="35">
        <f t="shared" si="0"/>
        <v>6875000</v>
      </c>
      <c r="J13" s="1" t="s">
        <v>76</v>
      </c>
    </row>
    <row r="14" spans="1:44" ht="18.75" x14ac:dyDescent="0.3">
      <c r="A14" s="19" t="s">
        <v>26</v>
      </c>
      <c r="B14" s="11">
        <v>2600000</v>
      </c>
      <c r="C14" s="11">
        <v>2600000</v>
      </c>
      <c r="D14" s="11">
        <v>0</v>
      </c>
      <c r="E14" s="11">
        <v>0</v>
      </c>
      <c r="F14" s="11">
        <v>2600000</v>
      </c>
      <c r="G14" s="41">
        <v>2600000</v>
      </c>
      <c r="H14" s="34"/>
      <c r="I14" s="35">
        <f t="shared" si="0"/>
        <v>2600000</v>
      </c>
    </row>
    <row r="15" spans="1:44" ht="18.75" x14ac:dyDescent="0.3">
      <c r="A15" s="19" t="s">
        <v>19</v>
      </c>
      <c r="B15" s="11">
        <v>8000000</v>
      </c>
      <c r="C15" s="11">
        <v>8000000</v>
      </c>
      <c r="D15" s="11">
        <v>2820717</v>
      </c>
      <c r="E15" s="11">
        <v>2820717</v>
      </c>
      <c r="F15" s="11">
        <v>5179283</v>
      </c>
      <c r="G15" s="41">
        <v>8000000</v>
      </c>
      <c r="H15" s="34"/>
      <c r="I15" s="35">
        <f t="shared" si="0"/>
        <v>8000000</v>
      </c>
      <c r="J15" s="1" t="s">
        <v>77</v>
      </c>
    </row>
    <row r="16" spans="1:44" ht="18.75" x14ac:dyDescent="0.3">
      <c r="A16" s="19" t="s">
        <v>27</v>
      </c>
      <c r="B16" s="11">
        <v>18045600</v>
      </c>
      <c r="C16" s="11">
        <v>18045600</v>
      </c>
      <c r="D16" s="11">
        <v>10000000</v>
      </c>
      <c r="E16" s="11">
        <v>10000000</v>
      </c>
      <c r="F16" s="11">
        <v>8045600</v>
      </c>
      <c r="G16" s="41">
        <v>22256750</v>
      </c>
      <c r="H16" s="34"/>
      <c r="I16" s="35">
        <f t="shared" si="0"/>
        <v>22256750</v>
      </c>
      <c r="J16" s="26" t="s">
        <v>76</v>
      </c>
    </row>
    <row r="17" spans="1:10" ht="18.75" x14ac:dyDescent="0.3">
      <c r="A17" s="19" t="s">
        <v>28</v>
      </c>
      <c r="B17" s="11">
        <v>3500000</v>
      </c>
      <c r="C17" s="11">
        <v>3500000</v>
      </c>
      <c r="D17" s="11">
        <v>-5272806</v>
      </c>
      <c r="E17" s="11">
        <v>1571957</v>
      </c>
      <c r="F17" s="11">
        <v>8772806</v>
      </c>
      <c r="G17" s="41">
        <v>5000000</v>
      </c>
      <c r="H17" s="34"/>
      <c r="I17" s="35">
        <f t="shared" si="0"/>
        <v>5000000</v>
      </c>
    </row>
    <row r="18" spans="1:10" ht="18.75" x14ac:dyDescent="0.3">
      <c r="A18" s="19" t="s">
        <v>29</v>
      </c>
      <c r="B18" s="11">
        <v>10000000</v>
      </c>
      <c r="C18" s="11">
        <v>0</v>
      </c>
      <c r="D18" s="11">
        <v>0</v>
      </c>
      <c r="E18" s="11">
        <v>0</v>
      </c>
      <c r="F18" s="11">
        <v>0</v>
      </c>
      <c r="G18" s="41">
        <v>12500000</v>
      </c>
      <c r="H18" s="34"/>
      <c r="I18" s="35">
        <f t="shared" si="0"/>
        <v>12500000</v>
      </c>
      <c r="J18" s="26" t="s">
        <v>76</v>
      </c>
    </row>
    <row r="19" spans="1:10" ht="18.75" x14ac:dyDescent="0.3">
      <c r="A19" s="19" t="s">
        <v>30</v>
      </c>
      <c r="B19" s="11">
        <v>30000000</v>
      </c>
      <c r="C19" s="11">
        <v>30000000</v>
      </c>
      <c r="D19" s="11">
        <v>20041400</v>
      </c>
      <c r="E19" s="11">
        <v>20041400</v>
      </c>
      <c r="F19" s="11">
        <v>9958600</v>
      </c>
      <c r="G19" s="41">
        <v>25000000</v>
      </c>
      <c r="H19" s="34"/>
      <c r="I19" s="35">
        <f t="shared" si="0"/>
        <v>25000000</v>
      </c>
      <c r="J19" s="26" t="s">
        <v>76</v>
      </c>
    </row>
    <row r="20" spans="1:10" ht="18.75" x14ac:dyDescent="0.3">
      <c r="A20" s="19" t="s">
        <v>20</v>
      </c>
      <c r="B20" s="11">
        <v>0</v>
      </c>
      <c r="C20" s="11">
        <v>0</v>
      </c>
      <c r="D20" s="11">
        <v>10922326</v>
      </c>
      <c r="E20" s="11">
        <v>10922326</v>
      </c>
      <c r="F20" s="11">
        <v>-10922326</v>
      </c>
      <c r="G20" s="34"/>
      <c r="H20" s="34"/>
      <c r="I20" s="35">
        <f t="shared" si="0"/>
        <v>0</v>
      </c>
    </row>
    <row r="21" spans="1:10" ht="18.75" x14ac:dyDescent="0.3">
      <c r="A21" s="19" t="s">
        <v>32</v>
      </c>
      <c r="B21" s="11">
        <v>3108000</v>
      </c>
      <c r="C21" s="11">
        <v>159000</v>
      </c>
      <c r="D21" s="11">
        <v>92000</v>
      </c>
      <c r="E21" s="11">
        <v>92000</v>
      </c>
      <c r="F21" s="11">
        <v>67000</v>
      </c>
      <c r="G21" s="41">
        <v>3108000</v>
      </c>
      <c r="H21" s="34"/>
      <c r="I21" s="35">
        <f t="shared" si="0"/>
        <v>3108000</v>
      </c>
    </row>
    <row r="22" spans="1:10" ht="18.75" x14ac:dyDescent="0.3">
      <c r="A22" s="19" t="s">
        <v>33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34" t="s">
        <v>72</v>
      </c>
      <c r="H22" s="34"/>
      <c r="I22" s="35" t="e">
        <f t="shared" si="0"/>
        <v>#VALUE!</v>
      </c>
    </row>
    <row r="23" spans="1:10" ht="18.75" x14ac:dyDescent="0.3">
      <c r="A23" s="19" t="s">
        <v>34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34" t="s">
        <v>72</v>
      </c>
      <c r="H23" s="34"/>
      <c r="I23" s="35" t="e">
        <f t="shared" si="0"/>
        <v>#VALUE!</v>
      </c>
    </row>
    <row r="24" spans="1:10" ht="18.75" x14ac:dyDescent="0.3">
      <c r="A24" s="19" t="s">
        <v>35</v>
      </c>
      <c r="B24" s="11">
        <v>0</v>
      </c>
      <c r="C24" s="11">
        <v>0</v>
      </c>
      <c r="D24" s="11">
        <v>-5382164</v>
      </c>
      <c r="E24" s="11">
        <v>0</v>
      </c>
      <c r="F24" s="11">
        <v>5382164</v>
      </c>
      <c r="G24" s="34" t="s">
        <v>72</v>
      </c>
      <c r="H24" s="34"/>
      <c r="I24" s="35" t="e">
        <f t="shared" si="0"/>
        <v>#VALUE!</v>
      </c>
    </row>
    <row r="25" spans="1:10" ht="18.75" x14ac:dyDescent="0.3">
      <c r="A25" s="19" t="s">
        <v>54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34"/>
      <c r="H25" s="34"/>
      <c r="I25" s="35">
        <f t="shared" si="0"/>
        <v>0</v>
      </c>
    </row>
    <row r="26" spans="1:10" ht="18.75" x14ac:dyDescent="0.3">
      <c r="A26" s="19" t="s">
        <v>21</v>
      </c>
      <c r="B26" s="11">
        <v>80000000</v>
      </c>
      <c r="C26" s="11">
        <v>257895000</v>
      </c>
      <c r="D26" s="11">
        <v>108343001</v>
      </c>
      <c r="E26" s="11">
        <v>106818001</v>
      </c>
      <c r="F26" s="11">
        <v>149551999</v>
      </c>
      <c r="G26" s="41">
        <v>100000000</v>
      </c>
      <c r="H26" s="34"/>
      <c r="I26" s="35">
        <f t="shared" si="0"/>
        <v>100000000</v>
      </c>
    </row>
    <row r="27" spans="1:10" ht="18.75" x14ac:dyDescent="0.3">
      <c r="A27" s="19" t="s">
        <v>36</v>
      </c>
      <c r="B27" s="11">
        <v>1200000</v>
      </c>
      <c r="C27" s="11">
        <v>1200000</v>
      </c>
      <c r="D27" s="11">
        <v>454128</v>
      </c>
      <c r="E27" s="11">
        <v>454128</v>
      </c>
      <c r="F27" s="11">
        <v>745872</v>
      </c>
      <c r="G27" s="41">
        <v>1500000</v>
      </c>
      <c r="H27" s="34"/>
      <c r="I27" s="35">
        <f t="shared" si="0"/>
        <v>1500000</v>
      </c>
    </row>
    <row r="28" spans="1:10" ht="18.75" x14ac:dyDescent="0.3">
      <c r="A28" s="19" t="s">
        <v>55</v>
      </c>
      <c r="B28" s="11">
        <v>2280000</v>
      </c>
      <c r="C28" s="11">
        <v>4589589</v>
      </c>
      <c r="D28" s="11">
        <v>2399999</v>
      </c>
      <c r="E28" s="11">
        <v>2399999</v>
      </c>
      <c r="F28" s="11">
        <v>2189590</v>
      </c>
      <c r="G28" s="41">
        <v>2850000</v>
      </c>
      <c r="H28" s="34"/>
      <c r="I28" s="35">
        <f t="shared" si="0"/>
        <v>2850000</v>
      </c>
      <c r="J28" s="1" t="s">
        <v>76</v>
      </c>
    </row>
    <row r="29" spans="1:10" ht="18.75" x14ac:dyDescent="0.3">
      <c r="A29" s="19" t="s">
        <v>37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34"/>
      <c r="H29" s="34"/>
      <c r="I29" s="35">
        <f t="shared" si="0"/>
        <v>0</v>
      </c>
    </row>
    <row r="30" spans="1:10" ht="18.75" x14ac:dyDescent="0.3">
      <c r="A30" s="19" t="s">
        <v>22</v>
      </c>
      <c r="B30" s="11">
        <v>5000000</v>
      </c>
      <c r="C30" s="11">
        <v>5000000</v>
      </c>
      <c r="D30" s="11">
        <v>3541535</v>
      </c>
      <c r="E30" s="11">
        <v>3541535</v>
      </c>
      <c r="F30" s="11">
        <v>1458465</v>
      </c>
      <c r="G30" s="41">
        <v>6000000</v>
      </c>
      <c r="H30" s="34"/>
      <c r="I30" s="35">
        <f t="shared" si="0"/>
        <v>6000000</v>
      </c>
    </row>
    <row r="31" spans="1:10" ht="18.75" x14ac:dyDescent="0.3">
      <c r="A31" s="19" t="s">
        <v>56</v>
      </c>
      <c r="B31" s="11">
        <v>77700000</v>
      </c>
      <c r="C31" s="11">
        <v>56749000</v>
      </c>
      <c r="D31" s="11">
        <v>56996627</v>
      </c>
      <c r="E31" s="11">
        <v>56996627</v>
      </c>
      <c r="F31" s="11">
        <v>-247627</v>
      </c>
      <c r="G31" s="41">
        <v>97125000</v>
      </c>
      <c r="H31" s="34"/>
      <c r="I31" s="35">
        <f t="shared" si="0"/>
        <v>97125000</v>
      </c>
      <c r="J31" s="1" t="s">
        <v>76</v>
      </c>
    </row>
    <row r="32" spans="1:10" ht="18.75" x14ac:dyDescent="0.3">
      <c r="A32" s="19" t="s">
        <v>23</v>
      </c>
      <c r="B32" s="11">
        <v>1000000</v>
      </c>
      <c r="C32" s="11">
        <v>1000000</v>
      </c>
      <c r="D32" s="11">
        <v>1015324</v>
      </c>
      <c r="E32" s="11">
        <v>1015324</v>
      </c>
      <c r="F32" s="11">
        <v>-15324</v>
      </c>
      <c r="G32" s="41">
        <v>1500000</v>
      </c>
      <c r="H32" s="34"/>
      <c r="I32" s="35">
        <f t="shared" si="0"/>
        <v>1500000</v>
      </c>
    </row>
    <row r="33" spans="1:44" ht="18.75" x14ac:dyDescent="0.3">
      <c r="A33" s="19" t="s">
        <v>38</v>
      </c>
      <c r="B33" s="11">
        <v>5500000</v>
      </c>
      <c r="C33" s="11">
        <v>5500000</v>
      </c>
      <c r="D33" s="11">
        <v>0</v>
      </c>
      <c r="E33" s="11">
        <v>0</v>
      </c>
      <c r="F33" s="11">
        <v>5500000</v>
      </c>
      <c r="G33" s="41">
        <v>6000000</v>
      </c>
      <c r="H33" s="34"/>
      <c r="I33" s="35">
        <f t="shared" si="0"/>
        <v>6000000</v>
      </c>
    </row>
    <row r="34" spans="1:44" ht="18.75" x14ac:dyDescent="0.3">
      <c r="A34" s="19" t="s">
        <v>39</v>
      </c>
      <c r="B34" s="11">
        <v>1800000</v>
      </c>
      <c r="C34" s="11">
        <v>1800000</v>
      </c>
      <c r="D34" s="11">
        <v>995000</v>
      </c>
      <c r="E34" s="11">
        <v>1045000</v>
      </c>
      <c r="F34" s="11">
        <v>805000</v>
      </c>
      <c r="G34" s="41">
        <v>2250000</v>
      </c>
      <c r="H34" s="34"/>
      <c r="I34" s="35">
        <f t="shared" si="0"/>
        <v>2250000</v>
      </c>
      <c r="J34" s="1" t="s">
        <v>76</v>
      </c>
    </row>
    <row r="35" spans="1:44" ht="18.75" x14ac:dyDescent="0.3">
      <c r="A35" s="19" t="s">
        <v>40</v>
      </c>
      <c r="B35" s="11">
        <v>1200000</v>
      </c>
      <c r="C35" s="11">
        <v>1100000</v>
      </c>
      <c r="D35" s="11">
        <v>300000</v>
      </c>
      <c r="E35" s="11">
        <v>300000</v>
      </c>
      <c r="F35" s="11">
        <v>800000</v>
      </c>
      <c r="G35" s="41">
        <v>1500000</v>
      </c>
      <c r="H35" s="34"/>
      <c r="I35" s="35">
        <f t="shared" si="0"/>
        <v>1500000</v>
      </c>
    </row>
    <row r="36" spans="1:44" ht="18.75" x14ac:dyDescent="0.3">
      <c r="A36" s="19" t="s">
        <v>57</v>
      </c>
      <c r="B36" s="11">
        <v>1800000</v>
      </c>
      <c r="C36" s="11">
        <v>800000</v>
      </c>
      <c r="D36" s="11">
        <v>760000</v>
      </c>
      <c r="E36" s="11">
        <v>710000</v>
      </c>
      <c r="F36" s="11">
        <v>40000</v>
      </c>
      <c r="G36" s="41">
        <v>2250000</v>
      </c>
      <c r="H36" s="34"/>
      <c r="I36" s="35">
        <f t="shared" si="0"/>
        <v>2250000</v>
      </c>
      <c r="J36" s="26" t="s">
        <v>76</v>
      </c>
    </row>
    <row r="37" spans="1:44" ht="18.75" x14ac:dyDescent="0.3">
      <c r="A37" s="19" t="s">
        <v>58</v>
      </c>
      <c r="B37" s="11">
        <v>15000000</v>
      </c>
      <c r="C37" s="11">
        <v>15000000</v>
      </c>
      <c r="D37" s="11">
        <v>16711010</v>
      </c>
      <c r="E37" s="11">
        <v>16711010</v>
      </c>
      <c r="F37" s="11">
        <v>-1711010</v>
      </c>
      <c r="G37" s="41">
        <v>15000000</v>
      </c>
      <c r="H37" s="34"/>
      <c r="I37" s="35">
        <f t="shared" si="0"/>
        <v>15000000</v>
      </c>
    </row>
    <row r="38" spans="1:44" ht="18.75" x14ac:dyDescent="0.3">
      <c r="A38" s="19" t="s">
        <v>41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34" t="s">
        <v>72</v>
      </c>
      <c r="H38" s="34"/>
      <c r="I38" s="35" t="e">
        <f t="shared" si="0"/>
        <v>#VALUE!</v>
      </c>
    </row>
    <row r="39" spans="1:44" ht="18.75" x14ac:dyDescent="0.3">
      <c r="A39" s="19" t="s">
        <v>42</v>
      </c>
      <c r="B39" s="11">
        <v>0</v>
      </c>
      <c r="C39" s="11">
        <v>0</v>
      </c>
      <c r="D39" s="11">
        <v>53559</v>
      </c>
      <c r="E39" s="11">
        <v>0</v>
      </c>
      <c r="F39" s="11">
        <v>-53559</v>
      </c>
      <c r="G39" s="34" t="s">
        <v>72</v>
      </c>
      <c r="H39" s="34"/>
      <c r="I39" s="35" t="e">
        <f t="shared" si="0"/>
        <v>#VALUE!</v>
      </c>
    </row>
    <row r="40" spans="1:44" s="12" customFormat="1" ht="18.75" x14ac:dyDescent="0.3">
      <c r="A40" s="19" t="s">
        <v>43</v>
      </c>
      <c r="B40" s="11">
        <v>0</v>
      </c>
      <c r="C40" s="11">
        <v>26549000</v>
      </c>
      <c r="D40" s="11">
        <v>0</v>
      </c>
      <c r="E40" s="11">
        <v>0</v>
      </c>
      <c r="F40" s="11">
        <v>26549000</v>
      </c>
      <c r="G40" s="41">
        <v>30000000</v>
      </c>
      <c r="H40" s="34"/>
      <c r="I40" s="35">
        <f t="shared" si="0"/>
        <v>30000000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18.75" x14ac:dyDescent="0.3">
      <c r="A41" s="19" t="s">
        <v>24</v>
      </c>
      <c r="B41" s="11">
        <v>0</v>
      </c>
      <c r="C41" s="11">
        <v>0</v>
      </c>
      <c r="D41" s="11">
        <v>-9123761</v>
      </c>
      <c r="E41" s="11">
        <v>0</v>
      </c>
      <c r="F41" s="11">
        <v>9123761</v>
      </c>
      <c r="G41" s="34" t="s">
        <v>74</v>
      </c>
      <c r="H41" s="34"/>
      <c r="I41" s="35" t="e">
        <f t="shared" si="0"/>
        <v>#VALUE!</v>
      </c>
    </row>
    <row r="42" spans="1:44" ht="18.75" x14ac:dyDescent="0.3">
      <c r="A42" s="19" t="s">
        <v>59</v>
      </c>
      <c r="B42" s="11">
        <v>0</v>
      </c>
      <c r="C42" s="11">
        <v>0</v>
      </c>
      <c r="D42" s="11">
        <v>5220956</v>
      </c>
      <c r="E42" s="11">
        <v>0</v>
      </c>
      <c r="F42" s="11">
        <v>-5220956</v>
      </c>
      <c r="G42" s="34"/>
      <c r="H42" s="34"/>
      <c r="I42" s="35">
        <f t="shared" si="0"/>
        <v>0</v>
      </c>
    </row>
    <row r="43" spans="1:44" ht="18.75" x14ac:dyDescent="0.3">
      <c r="A43" s="19" t="s">
        <v>46</v>
      </c>
      <c r="B43" s="11">
        <v>0</v>
      </c>
      <c r="C43" s="11">
        <v>0</v>
      </c>
      <c r="D43" s="11">
        <v>-3561043</v>
      </c>
      <c r="E43" s="11">
        <v>0</v>
      </c>
      <c r="F43" s="11">
        <v>3561043</v>
      </c>
      <c r="G43" s="34" t="s">
        <v>72</v>
      </c>
      <c r="H43" s="34">
        <f>SUM(H44:H48)</f>
        <v>0</v>
      </c>
      <c r="I43" s="35" t="e">
        <f t="shared" si="0"/>
        <v>#VALUE!</v>
      </c>
    </row>
    <row r="44" spans="1:44" ht="18.75" x14ac:dyDescent="0.3">
      <c r="A44" s="10" t="s">
        <v>63</v>
      </c>
      <c r="B44" s="11">
        <v>294858486</v>
      </c>
      <c r="C44" s="11">
        <v>269861192</v>
      </c>
      <c r="D44" s="11">
        <v>168077257</v>
      </c>
      <c r="E44" s="11">
        <v>227021415</v>
      </c>
      <c r="F44" s="11">
        <v>101783935</v>
      </c>
      <c r="G44" s="36"/>
      <c r="H44" s="34"/>
      <c r="I44" s="35">
        <f t="shared" si="0"/>
        <v>0</v>
      </c>
    </row>
    <row r="45" spans="1:44" ht="18.75" x14ac:dyDescent="0.3">
      <c r="A45" s="19" t="s">
        <v>52</v>
      </c>
      <c r="B45" s="11">
        <v>0</v>
      </c>
      <c r="C45" s="11">
        <v>0</v>
      </c>
      <c r="D45" s="11">
        <v>-56857114</v>
      </c>
      <c r="E45" s="11">
        <v>0</v>
      </c>
      <c r="F45" s="11">
        <v>56857114</v>
      </c>
      <c r="G45" s="34" t="s">
        <v>73</v>
      </c>
      <c r="H45" s="34"/>
      <c r="I45" s="35" t="e">
        <f t="shared" si="0"/>
        <v>#VALUE!</v>
      </c>
    </row>
    <row r="46" spans="1:44" ht="18.75" x14ac:dyDescent="0.3">
      <c r="A46" s="19" t="s">
        <v>33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34" t="s">
        <v>72</v>
      </c>
      <c r="H46" s="34"/>
      <c r="I46" s="35" t="e">
        <f t="shared" si="0"/>
        <v>#VALUE!</v>
      </c>
    </row>
    <row r="47" spans="1:44" ht="18.75" x14ac:dyDescent="0.3">
      <c r="A47" s="19" t="s">
        <v>35</v>
      </c>
      <c r="B47" s="11">
        <v>0</v>
      </c>
      <c r="C47" s="11">
        <v>0</v>
      </c>
      <c r="D47" s="11">
        <v>-921737</v>
      </c>
      <c r="E47" s="11">
        <v>0</v>
      </c>
      <c r="F47" s="11">
        <v>921737</v>
      </c>
      <c r="G47" s="34" t="s">
        <v>72</v>
      </c>
      <c r="H47" s="34"/>
      <c r="I47" s="35" t="e">
        <f t="shared" si="0"/>
        <v>#VALUE!</v>
      </c>
    </row>
    <row r="48" spans="1:44" ht="18.75" x14ac:dyDescent="0.3">
      <c r="A48" s="19" t="s">
        <v>43</v>
      </c>
      <c r="B48" s="11">
        <v>0</v>
      </c>
      <c r="C48" s="11">
        <v>3451000</v>
      </c>
      <c r="D48" s="11">
        <v>0</v>
      </c>
      <c r="E48" s="11">
        <v>0</v>
      </c>
      <c r="F48" s="11">
        <v>3451000</v>
      </c>
      <c r="G48" s="34" t="s">
        <v>73</v>
      </c>
      <c r="H48" s="34"/>
      <c r="I48" s="35" t="e">
        <f t="shared" si="0"/>
        <v>#VALUE!</v>
      </c>
    </row>
    <row r="49" spans="1:9" ht="18.75" x14ac:dyDescent="0.3">
      <c r="A49" s="19" t="s">
        <v>24</v>
      </c>
      <c r="B49" s="11">
        <v>294858486</v>
      </c>
      <c r="C49" s="11">
        <v>266410192</v>
      </c>
      <c r="D49" s="11">
        <v>226246580</v>
      </c>
      <c r="E49" s="11">
        <v>227021415</v>
      </c>
      <c r="F49" s="11">
        <v>40163612</v>
      </c>
      <c r="G49" s="34" t="s">
        <v>74</v>
      </c>
      <c r="H49" s="34">
        <f>SUM(H50:H55)</f>
        <v>0</v>
      </c>
      <c r="I49" s="35" t="e">
        <f t="shared" si="0"/>
        <v>#VALUE!</v>
      </c>
    </row>
    <row r="50" spans="1:9" ht="18.75" x14ac:dyDescent="0.3">
      <c r="A50" s="19" t="s">
        <v>46</v>
      </c>
      <c r="B50" s="11">
        <v>0</v>
      </c>
      <c r="C50" s="11">
        <v>0</v>
      </c>
      <c r="D50" s="11">
        <v>-390472</v>
      </c>
      <c r="E50" s="11">
        <v>0</v>
      </c>
      <c r="F50" s="11">
        <v>390472</v>
      </c>
      <c r="G50" s="34" t="s">
        <v>72</v>
      </c>
      <c r="H50" s="34"/>
      <c r="I50" s="35" t="e">
        <f t="shared" si="0"/>
        <v>#VALUE!</v>
      </c>
    </row>
    <row r="51" spans="1:9" ht="18.75" x14ac:dyDescent="0.3">
      <c r="A51" s="10" t="s">
        <v>64</v>
      </c>
      <c r="B51" s="11">
        <v>61100000</v>
      </c>
      <c r="C51" s="11">
        <v>31100000</v>
      </c>
      <c r="D51" s="11">
        <v>21025186</v>
      </c>
      <c r="E51" s="11">
        <v>10507764</v>
      </c>
      <c r="F51" s="11">
        <v>10074814</v>
      </c>
      <c r="G51" s="40">
        <f>G57+G56+G55+G54+G52</f>
        <v>18000000</v>
      </c>
      <c r="H51" s="34"/>
      <c r="I51" s="35">
        <f t="shared" si="0"/>
        <v>18000000</v>
      </c>
    </row>
    <row r="52" spans="1:9" ht="18.75" x14ac:dyDescent="0.3">
      <c r="A52" s="19" t="s">
        <v>31</v>
      </c>
      <c r="B52" s="11">
        <v>6700000</v>
      </c>
      <c r="C52" s="11">
        <v>6700000</v>
      </c>
      <c r="D52" s="11">
        <v>4688554</v>
      </c>
      <c r="E52" s="11">
        <v>2543259</v>
      </c>
      <c r="F52" s="11">
        <v>2011446</v>
      </c>
      <c r="G52" s="41">
        <v>7000000</v>
      </c>
      <c r="H52" s="34"/>
      <c r="I52" s="35">
        <f t="shared" si="0"/>
        <v>7000000</v>
      </c>
    </row>
    <row r="53" spans="1:9" ht="18.75" x14ac:dyDescent="0.3">
      <c r="A53" s="19" t="s">
        <v>43</v>
      </c>
      <c r="B53" s="11">
        <v>30000000</v>
      </c>
      <c r="C53" s="11">
        <v>0</v>
      </c>
      <c r="D53" s="11">
        <v>12348000</v>
      </c>
      <c r="E53" s="11">
        <v>5733000</v>
      </c>
      <c r="F53" s="11">
        <v>-12348000</v>
      </c>
      <c r="G53" s="34" t="s">
        <v>71</v>
      </c>
      <c r="H53" s="34"/>
      <c r="I53" s="35" t="e">
        <f t="shared" si="0"/>
        <v>#VALUE!</v>
      </c>
    </row>
    <row r="54" spans="1:9" ht="18.75" x14ac:dyDescent="0.3">
      <c r="A54" s="19" t="s">
        <v>44</v>
      </c>
      <c r="B54" s="11">
        <v>1400000</v>
      </c>
      <c r="C54" s="11">
        <v>1400000</v>
      </c>
      <c r="D54" s="11">
        <v>1320000</v>
      </c>
      <c r="E54" s="11">
        <v>990000</v>
      </c>
      <c r="F54" s="11">
        <v>80000</v>
      </c>
      <c r="G54" s="41">
        <v>2000000</v>
      </c>
      <c r="H54" s="34"/>
      <c r="I54" s="35">
        <f t="shared" si="0"/>
        <v>2000000</v>
      </c>
    </row>
    <row r="55" spans="1:9" ht="18.75" x14ac:dyDescent="0.3">
      <c r="A55" s="19" t="s">
        <v>45</v>
      </c>
      <c r="B55" s="11">
        <v>3000000</v>
      </c>
      <c r="C55" s="11">
        <v>3000000</v>
      </c>
      <c r="D55" s="11">
        <v>2518632</v>
      </c>
      <c r="E55" s="11">
        <v>1091505</v>
      </c>
      <c r="F55" s="11">
        <v>481368</v>
      </c>
      <c r="G55" s="41">
        <v>4000000</v>
      </c>
      <c r="H55" s="34"/>
      <c r="I55" s="35">
        <f t="shared" si="0"/>
        <v>4000000</v>
      </c>
    </row>
    <row r="56" spans="1:9" ht="18.75" x14ac:dyDescent="0.3">
      <c r="A56" s="19" t="s">
        <v>59</v>
      </c>
      <c r="B56" s="11">
        <v>5000000</v>
      </c>
      <c r="C56" s="11">
        <v>5000000</v>
      </c>
      <c r="D56" s="11">
        <v>150000</v>
      </c>
      <c r="E56" s="11">
        <v>150000</v>
      </c>
      <c r="F56" s="11">
        <v>4850000</v>
      </c>
      <c r="G56" s="41">
        <v>5000000</v>
      </c>
      <c r="H56" s="36">
        <f>H57</f>
        <v>0</v>
      </c>
      <c r="I56" s="39">
        <f t="shared" si="0"/>
        <v>5000000</v>
      </c>
    </row>
    <row r="57" spans="1:9" ht="18.75" x14ac:dyDescent="0.3">
      <c r="A57" s="19" t="s">
        <v>47</v>
      </c>
      <c r="B57" s="11">
        <v>15000000</v>
      </c>
      <c r="C57" s="11">
        <v>15000000</v>
      </c>
      <c r="D57" s="11">
        <v>0</v>
      </c>
      <c r="E57" s="11">
        <v>0</v>
      </c>
      <c r="F57" s="11">
        <v>15000000</v>
      </c>
      <c r="G57" s="41">
        <v>0</v>
      </c>
      <c r="H57" s="34">
        <f>H58</f>
        <v>0</v>
      </c>
      <c r="I57" s="35">
        <v>0</v>
      </c>
    </row>
    <row r="58" spans="1:9" ht="18.75" x14ac:dyDescent="0.3">
      <c r="A58" s="42" t="s">
        <v>50</v>
      </c>
      <c r="B58" s="11">
        <v>0</v>
      </c>
      <c r="C58" s="11">
        <v>0</v>
      </c>
      <c r="D58" s="11">
        <v>42000</v>
      </c>
      <c r="E58" s="11">
        <v>42000</v>
      </c>
      <c r="F58" s="11">
        <v>-42000</v>
      </c>
      <c r="G58" s="34"/>
      <c r="H58" s="34"/>
      <c r="I58" s="35">
        <f t="shared" si="0"/>
        <v>0</v>
      </c>
    </row>
    <row r="59" spans="1:9" ht="18.75" x14ac:dyDescent="0.3">
      <c r="A59" s="43" t="s">
        <v>64</v>
      </c>
      <c r="B59" s="11">
        <v>0</v>
      </c>
      <c r="C59" s="11">
        <v>0</v>
      </c>
      <c r="D59" s="11">
        <v>42000</v>
      </c>
      <c r="E59" s="11">
        <v>42000</v>
      </c>
      <c r="F59" s="11">
        <v>-42000</v>
      </c>
      <c r="G59" s="36">
        <f>G60+G63</f>
        <v>0</v>
      </c>
      <c r="H59" s="36">
        <f>H60+H63</f>
        <v>0</v>
      </c>
      <c r="I59" s="39">
        <f t="shared" si="0"/>
        <v>0</v>
      </c>
    </row>
    <row r="60" spans="1:9" ht="18.75" x14ac:dyDescent="0.3">
      <c r="A60" s="44" t="s">
        <v>51</v>
      </c>
      <c r="B60" s="11">
        <v>0</v>
      </c>
      <c r="C60" s="11">
        <v>0</v>
      </c>
      <c r="D60" s="11">
        <v>42000</v>
      </c>
      <c r="E60" s="11">
        <v>42000</v>
      </c>
      <c r="F60" s="11">
        <v>-42000</v>
      </c>
      <c r="G60" s="34">
        <f>SUM(G61:G62)</f>
        <v>0</v>
      </c>
      <c r="H60" s="34">
        <f>SUM(H61:H62)</f>
        <v>0</v>
      </c>
      <c r="I60" s="35">
        <f t="shared" si="0"/>
        <v>0</v>
      </c>
    </row>
    <row r="61" spans="1:9" ht="18.75" x14ac:dyDescent="0.3">
      <c r="A61" s="42" t="s">
        <v>68</v>
      </c>
      <c r="B61" s="11">
        <v>0</v>
      </c>
      <c r="C61" s="11">
        <v>0</v>
      </c>
      <c r="D61" s="11">
        <v>3032000</v>
      </c>
      <c r="E61" s="11">
        <v>3032000</v>
      </c>
      <c r="F61" s="11">
        <v>-3032000</v>
      </c>
      <c r="G61" s="34"/>
      <c r="H61" s="34"/>
      <c r="I61" s="35">
        <f t="shared" si="0"/>
        <v>0</v>
      </c>
    </row>
    <row r="62" spans="1:9" ht="18.75" x14ac:dyDescent="0.3">
      <c r="A62" s="43" t="s">
        <v>64</v>
      </c>
      <c r="B62" s="11">
        <v>0</v>
      </c>
      <c r="C62" s="11">
        <v>0</v>
      </c>
      <c r="D62" s="11">
        <v>3032000</v>
      </c>
      <c r="E62" s="11">
        <v>3032000</v>
      </c>
      <c r="F62" s="11">
        <v>-3032000</v>
      </c>
      <c r="G62" s="34"/>
      <c r="H62" s="34"/>
      <c r="I62" s="35">
        <f t="shared" si="0"/>
        <v>0</v>
      </c>
    </row>
    <row r="63" spans="1:9" ht="18.75" x14ac:dyDescent="0.3">
      <c r="A63" s="44" t="s">
        <v>69</v>
      </c>
      <c r="B63" s="11">
        <v>0</v>
      </c>
      <c r="C63" s="11">
        <v>0</v>
      </c>
      <c r="D63" s="11">
        <v>3032000</v>
      </c>
      <c r="E63" s="11">
        <v>3032000</v>
      </c>
      <c r="F63" s="11">
        <v>-3032000</v>
      </c>
      <c r="G63" s="34">
        <f>G64</f>
        <v>0</v>
      </c>
      <c r="H63" s="34">
        <f>H64</f>
        <v>0</v>
      </c>
      <c r="I63" s="35">
        <f t="shared" si="0"/>
        <v>0</v>
      </c>
    </row>
    <row r="64" spans="1:9" ht="18.75" x14ac:dyDescent="0.3">
      <c r="A64" s="22" t="s">
        <v>11</v>
      </c>
      <c r="B64" s="25">
        <v>1144786</v>
      </c>
      <c r="C64" s="25">
        <v>1927561</v>
      </c>
      <c r="D64" s="25">
        <v>10229752</v>
      </c>
      <c r="E64" s="25">
        <v>4422322</v>
      </c>
      <c r="F64" s="25">
        <v>-8302191</v>
      </c>
      <c r="G64" s="34"/>
      <c r="H64" s="34"/>
      <c r="I64" s="35">
        <f t="shared" si="0"/>
        <v>0</v>
      </c>
    </row>
    <row r="65" spans="1:9" ht="18.75" x14ac:dyDescent="0.3">
      <c r="A65" s="10" t="s">
        <v>62</v>
      </c>
      <c r="B65" s="11">
        <v>1013085</v>
      </c>
      <c r="C65" s="11">
        <v>1748085</v>
      </c>
      <c r="D65" s="11">
        <v>9454752</v>
      </c>
      <c r="E65" s="11">
        <v>4422322</v>
      </c>
      <c r="F65" s="11">
        <v>-7706667</v>
      </c>
      <c r="G65" s="36" t="str">
        <f>G66</f>
        <v>nincs</v>
      </c>
      <c r="H65" s="36">
        <f>H66</f>
        <v>0</v>
      </c>
      <c r="I65" s="39" t="e">
        <f t="shared" si="0"/>
        <v>#VALUE!</v>
      </c>
    </row>
    <row r="66" spans="1:9" ht="18.75" x14ac:dyDescent="0.3">
      <c r="A66" s="19" t="s">
        <v>60</v>
      </c>
      <c r="B66" s="11">
        <v>1013085</v>
      </c>
      <c r="C66" s="11">
        <v>1748085</v>
      </c>
      <c r="D66" s="11">
        <v>5032430</v>
      </c>
      <c r="E66" s="11">
        <v>0</v>
      </c>
      <c r="F66" s="11">
        <v>-3284345</v>
      </c>
      <c r="G66" s="34" t="s">
        <v>75</v>
      </c>
      <c r="H66" s="34">
        <f>H67</f>
        <v>0</v>
      </c>
      <c r="I66" s="35" t="e">
        <f t="shared" si="0"/>
        <v>#VALUE!</v>
      </c>
    </row>
    <row r="67" spans="1:9" ht="18.75" x14ac:dyDescent="0.3">
      <c r="A67" s="19" t="s">
        <v>17</v>
      </c>
      <c r="B67" s="11">
        <v>0</v>
      </c>
      <c r="C67" s="11">
        <v>0</v>
      </c>
      <c r="D67" s="11">
        <v>4422322</v>
      </c>
      <c r="E67" s="11">
        <v>4422322</v>
      </c>
      <c r="F67" s="11">
        <v>-4422322</v>
      </c>
      <c r="G67" s="34" t="s">
        <v>75</v>
      </c>
      <c r="H67" s="34"/>
      <c r="I67" s="35" t="e">
        <f t="shared" si="0"/>
        <v>#VALUE!</v>
      </c>
    </row>
    <row r="68" spans="1:9" ht="18.75" x14ac:dyDescent="0.3">
      <c r="A68" s="10" t="s">
        <v>63</v>
      </c>
      <c r="B68" s="11">
        <v>131701</v>
      </c>
      <c r="C68" s="11">
        <v>179476</v>
      </c>
      <c r="D68" s="11">
        <v>775000</v>
      </c>
      <c r="E68" s="11">
        <v>0</v>
      </c>
      <c r="F68" s="11">
        <v>-595524</v>
      </c>
      <c r="G68" s="34"/>
      <c r="H68" s="34"/>
      <c r="I68" s="35">
        <f t="shared" si="0"/>
        <v>0</v>
      </c>
    </row>
    <row r="69" spans="1:9" x14ac:dyDescent="0.25">
      <c r="A69" s="19" t="s">
        <v>48</v>
      </c>
      <c r="B69" s="11">
        <v>131701</v>
      </c>
      <c r="C69" s="11">
        <v>179476</v>
      </c>
      <c r="D69" s="11">
        <v>775000</v>
      </c>
      <c r="E69" s="11">
        <v>0</v>
      </c>
      <c r="F69" s="11">
        <v>-595524</v>
      </c>
    </row>
    <row r="70" spans="1:9" x14ac:dyDescent="0.25">
      <c r="A70" s="22" t="s">
        <v>49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</row>
    <row r="71" spans="1:9" x14ac:dyDescent="0.25">
      <c r="A71" s="10" t="s">
        <v>62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</row>
    <row r="72" spans="1:9" x14ac:dyDescent="0.25">
      <c r="A72" s="19" t="s">
        <v>61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</row>
    <row r="73" spans="1:9" ht="18.75" x14ac:dyDescent="0.3">
      <c r="A73" s="5" t="s">
        <v>9</v>
      </c>
      <c r="B73" s="6">
        <v>2625245472</v>
      </c>
      <c r="C73" s="6">
        <v>2353438752</v>
      </c>
      <c r="D73" s="6">
        <v>1215826592</v>
      </c>
      <c r="E73" s="6">
        <v>1648239032</v>
      </c>
      <c r="F73" s="6">
        <v>1137612160</v>
      </c>
    </row>
    <row r="90" spans="1:38" s="12" customFormat="1" x14ac:dyDescent="0.25">
      <c r="A90"/>
      <c r="B90"/>
      <c r="C90"/>
      <c r="D90"/>
      <c r="E90"/>
      <c r="F90"/>
      <c r="G90" s="26"/>
      <c r="H90" s="26"/>
      <c r="I90" s="2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4" spans="1:38" x14ac:dyDescent="0.25">
      <c r="G94" s="31"/>
    </row>
    <row r="102" spans="1:38" s="12" customFormat="1" x14ac:dyDescent="0.25">
      <c r="A102"/>
      <c r="B102"/>
      <c r="C102"/>
      <c r="D102"/>
      <c r="E102"/>
      <c r="F102"/>
      <c r="G102" s="26"/>
      <c r="H102" s="26"/>
      <c r="I102" s="2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15" spans="1:38" s="12" customFormat="1" x14ac:dyDescent="0.25">
      <c r="A115"/>
      <c r="B115"/>
      <c r="C115"/>
      <c r="D115"/>
      <c r="E115"/>
      <c r="F115"/>
      <c r="G115" s="26"/>
      <c r="H115" s="26"/>
      <c r="I115" s="26"/>
    </row>
    <row r="127" spans="1:38" s="12" customFormat="1" x14ac:dyDescent="0.25">
      <c r="A127"/>
      <c r="B127"/>
      <c r="C127"/>
      <c r="D127"/>
      <c r="E127"/>
      <c r="F127"/>
      <c r="G127" s="26"/>
      <c r="H127" s="26"/>
      <c r="I127" s="2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50" spans="1:38" s="12" customFormat="1" x14ac:dyDescent="0.25">
      <c r="A150"/>
      <c r="B150"/>
      <c r="C150"/>
      <c r="D150"/>
      <c r="E150"/>
      <c r="F150"/>
      <c r="G150" s="26"/>
      <c r="H150" s="26"/>
      <c r="I150" s="2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2" spans="1:38" x14ac:dyDescent="0.25">
      <c r="G152" s="31"/>
    </row>
    <row r="159" spans="1:38" s="12" customFormat="1" x14ac:dyDescent="0.25">
      <c r="A159"/>
      <c r="B159"/>
      <c r="C159"/>
      <c r="D159"/>
      <c r="E159"/>
      <c r="F159"/>
      <c r="G159" s="26"/>
      <c r="H159" s="26"/>
      <c r="I159" s="26"/>
    </row>
    <row r="168" spans="1:38" s="12" customFormat="1" x14ac:dyDescent="0.25">
      <c r="A168"/>
      <c r="B168"/>
      <c r="C168"/>
      <c r="D168"/>
      <c r="E168"/>
      <c r="F168"/>
      <c r="G168" s="26"/>
      <c r="H168" s="26"/>
      <c r="I168" s="2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78" spans="1:38" s="12" customFormat="1" x14ac:dyDescent="0.25">
      <c r="A178"/>
      <c r="B178"/>
      <c r="C178"/>
      <c r="D178"/>
      <c r="E178"/>
      <c r="F178"/>
      <c r="G178" s="26"/>
      <c r="H178" s="26"/>
      <c r="I178" s="26"/>
    </row>
    <row r="180" spans="1:38" s="12" customFormat="1" x14ac:dyDescent="0.25">
      <c r="A180"/>
      <c r="B180"/>
      <c r="C180"/>
      <c r="D180"/>
      <c r="E180"/>
      <c r="F180"/>
      <c r="G180" s="26"/>
      <c r="H180" s="26"/>
      <c r="I180" s="2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90" spans="1:38" s="9" customFormat="1" ht="15.75" x14ac:dyDescent="0.25">
      <c r="A190"/>
      <c r="B190"/>
      <c r="C190"/>
      <c r="D190"/>
      <c r="E190"/>
      <c r="F190"/>
      <c r="G190" s="26"/>
      <c r="H190" s="26"/>
      <c r="I190" s="26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</row>
    <row r="191" spans="1:38" s="16" customFormat="1" x14ac:dyDescent="0.25">
      <c r="A191"/>
      <c r="B191"/>
      <c r="C191"/>
      <c r="D191"/>
      <c r="E191"/>
      <c r="F191"/>
      <c r="G191" s="26"/>
      <c r="H191" s="26"/>
      <c r="I191" s="26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</row>
    <row r="197" spans="1:38" s="12" customFormat="1" x14ac:dyDescent="0.25">
      <c r="A197"/>
      <c r="B197"/>
      <c r="C197"/>
      <c r="D197"/>
      <c r="E197"/>
      <c r="F197"/>
      <c r="G197" s="26"/>
      <c r="H197" s="26"/>
      <c r="I197" s="2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229" spans="1:9" s="12" customFormat="1" x14ac:dyDescent="0.25">
      <c r="A229"/>
      <c r="B229"/>
      <c r="C229"/>
      <c r="D229"/>
      <c r="E229"/>
      <c r="F229"/>
      <c r="G229" s="26"/>
      <c r="H229" s="26"/>
      <c r="I229" s="26"/>
    </row>
    <row r="234" spans="1:9" x14ac:dyDescent="0.25">
      <c r="G234" s="31"/>
    </row>
    <row r="256" spans="1:38" s="9" customFormat="1" ht="15.75" x14ac:dyDescent="0.25">
      <c r="A256"/>
      <c r="B256"/>
      <c r="C256"/>
      <c r="D256"/>
      <c r="E256"/>
      <c r="F256"/>
      <c r="G256" s="26"/>
      <c r="H256" s="26"/>
      <c r="I256" s="26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</row>
    <row r="257" spans="1:38" s="12" customFormat="1" x14ac:dyDescent="0.25">
      <c r="A257"/>
      <c r="B257"/>
      <c r="C257"/>
      <c r="D257"/>
      <c r="E257"/>
      <c r="F257"/>
      <c r="G257" s="26"/>
      <c r="H257" s="26"/>
      <c r="I257" s="26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97" spans="7:7" x14ac:dyDescent="0.25">
      <c r="G297" s="31"/>
    </row>
    <row r="307" spans="1:38" s="12" customFormat="1" x14ac:dyDescent="0.25">
      <c r="A307"/>
      <c r="B307"/>
      <c r="C307"/>
      <c r="D307"/>
      <c r="E307"/>
      <c r="F307"/>
      <c r="G307" s="26"/>
      <c r="H307" s="26"/>
      <c r="I307" s="26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13" spans="1:38" s="12" customFormat="1" x14ac:dyDescent="0.25">
      <c r="A313"/>
      <c r="B313"/>
      <c r="C313"/>
      <c r="D313"/>
      <c r="E313"/>
      <c r="F313"/>
      <c r="G313" s="26"/>
      <c r="H313" s="26"/>
      <c r="I313" s="26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57" spans="7:7" x14ac:dyDescent="0.25">
      <c r="G357" s="31"/>
    </row>
    <row r="371" spans="1:38" x14ac:dyDescent="0.25">
      <c r="G371" s="31"/>
    </row>
    <row r="377" spans="1:38" s="12" customFormat="1" x14ac:dyDescent="0.25">
      <c r="A377"/>
      <c r="B377"/>
      <c r="C377"/>
      <c r="D377"/>
      <c r="E377"/>
      <c r="F377"/>
      <c r="G377" s="26"/>
      <c r="H377" s="26"/>
      <c r="I377" s="26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410" spans="1:38" s="9" customFormat="1" ht="15.75" x14ac:dyDescent="0.25">
      <c r="A410"/>
      <c r="B410"/>
      <c r="C410"/>
      <c r="D410"/>
      <c r="E410"/>
      <c r="F410"/>
      <c r="G410" s="26"/>
      <c r="H410" s="26"/>
      <c r="I410" s="26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</row>
    <row r="411" spans="1:38" s="12" customFormat="1" x14ac:dyDescent="0.25">
      <c r="A411"/>
      <c r="B411"/>
      <c r="C411"/>
      <c r="D411"/>
      <c r="E411"/>
      <c r="F411"/>
      <c r="G411" s="26"/>
      <c r="H411" s="26"/>
      <c r="I411" s="26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22" spans="1:44" s="12" customFormat="1" x14ac:dyDescent="0.25">
      <c r="A422"/>
      <c r="B422"/>
      <c r="C422"/>
      <c r="D422"/>
      <c r="E422"/>
      <c r="F422"/>
      <c r="G422" s="26"/>
      <c r="H422" s="26"/>
      <c r="I422" s="26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33" spans="1:38" s="9" customFormat="1" ht="15.75" x14ac:dyDescent="0.25">
      <c r="A433"/>
      <c r="B433"/>
      <c r="C433"/>
      <c r="D433"/>
      <c r="E433"/>
      <c r="F433"/>
      <c r="G433" s="26"/>
      <c r="H433" s="26"/>
      <c r="I433" s="26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</row>
    <row r="434" spans="1:38" s="12" customFormat="1" x14ac:dyDescent="0.25">
      <c r="A434"/>
      <c r="B434"/>
      <c r="C434"/>
      <c r="D434"/>
      <c r="E434"/>
      <c r="F434"/>
      <c r="G434" s="26"/>
      <c r="H434" s="26"/>
      <c r="I434" s="26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66" spans="1:38" s="12" customFormat="1" x14ac:dyDescent="0.25">
      <c r="A466"/>
      <c r="B466"/>
      <c r="C466"/>
      <c r="D466"/>
      <c r="E466"/>
      <c r="F466"/>
      <c r="G466" s="26"/>
      <c r="H466" s="26"/>
      <c r="I466" s="26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83" spans="1:38" s="12" customFormat="1" x14ac:dyDescent="0.25">
      <c r="A483"/>
      <c r="B483"/>
      <c r="C483"/>
      <c r="D483"/>
      <c r="E483"/>
      <c r="F483"/>
      <c r="G483" s="26"/>
      <c r="H483" s="26"/>
      <c r="I483" s="26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501" spans="1:38" s="12" customFormat="1" x14ac:dyDescent="0.25">
      <c r="A501"/>
      <c r="B501"/>
      <c r="C501"/>
      <c r="D501"/>
      <c r="E501"/>
      <c r="F501"/>
      <c r="G501" s="26"/>
      <c r="H501" s="26"/>
      <c r="I501" s="26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3" spans="1:38" x14ac:dyDescent="0.25">
      <c r="G503" s="31"/>
    </row>
    <row r="516" spans="1:38" s="9" customFormat="1" ht="15.75" x14ac:dyDescent="0.25">
      <c r="A516"/>
      <c r="B516"/>
      <c r="C516"/>
      <c r="D516"/>
      <c r="E516"/>
      <c r="F516"/>
      <c r="G516" s="26"/>
      <c r="H516" s="26"/>
      <c r="I516" s="26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</row>
    <row r="517" spans="1:38" s="12" customFormat="1" x14ac:dyDescent="0.25">
      <c r="A517"/>
      <c r="B517"/>
      <c r="C517"/>
      <c r="D517"/>
      <c r="E517"/>
      <c r="F517"/>
      <c r="G517" s="26"/>
      <c r="H517" s="26"/>
      <c r="I517" s="26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22" spans="1:38" x14ac:dyDescent="0.25">
      <c r="G522" s="31"/>
    </row>
    <row r="533" spans="1:44" s="12" customFormat="1" x14ac:dyDescent="0.25">
      <c r="A533"/>
      <c r="B533"/>
      <c r="C533"/>
      <c r="D533"/>
      <c r="E533"/>
      <c r="F533"/>
      <c r="G533" s="26"/>
      <c r="H533" s="26"/>
      <c r="I533" s="26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78" spans="1:44" s="12" customFormat="1" x14ac:dyDescent="0.25">
      <c r="A578"/>
      <c r="B578"/>
      <c r="C578"/>
      <c r="D578"/>
      <c r="E578"/>
      <c r="F578"/>
      <c r="G578" s="26"/>
      <c r="H578" s="26"/>
      <c r="I578" s="26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89" spans="1:44" s="13" customFormat="1" x14ac:dyDescent="0.25">
      <c r="A589"/>
      <c r="B589"/>
      <c r="C589"/>
      <c r="D589"/>
      <c r="E589"/>
      <c r="F589"/>
      <c r="G589" s="26"/>
      <c r="H589" s="26"/>
      <c r="I589" s="26"/>
    </row>
    <row r="590" spans="1:44" s="12" customFormat="1" x14ac:dyDescent="0.25">
      <c r="A590"/>
      <c r="B590"/>
      <c r="C590"/>
      <c r="D590"/>
      <c r="E590"/>
      <c r="F590"/>
      <c r="G590" s="26"/>
      <c r="H590" s="26"/>
      <c r="I590" s="26"/>
    </row>
    <row r="741" spans="1:44" s="12" customFormat="1" x14ac:dyDescent="0.25">
      <c r="A741"/>
      <c r="B741"/>
      <c r="C741"/>
      <c r="D741"/>
      <c r="E741"/>
      <c r="F741"/>
      <c r="G741" s="26"/>
      <c r="H741" s="26"/>
      <c r="I741" s="26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</row>
    <row r="827" spans="1:44" s="12" customFormat="1" x14ac:dyDescent="0.25">
      <c r="A827"/>
      <c r="B827"/>
      <c r="C827"/>
      <c r="D827"/>
      <c r="E827"/>
      <c r="F827"/>
      <c r="G827" s="26"/>
      <c r="H827" s="26"/>
      <c r="I827" s="26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</row>
    <row r="881" spans="1:44" s="13" customFormat="1" ht="15.75" x14ac:dyDescent="0.25">
      <c r="A881"/>
      <c r="B881"/>
      <c r="C881"/>
      <c r="D881"/>
      <c r="E881"/>
      <c r="F881"/>
      <c r="G881" s="26"/>
      <c r="H881" s="29"/>
      <c r="I881" s="29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</row>
    <row r="882" spans="1:44" s="12" customFormat="1" x14ac:dyDescent="0.25">
      <c r="A882"/>
      <c r="B882"/>
      <c r="C882"/>
      <c r="D882"/>
      <c r="E882"/>
      <c r="F882"/>
      <c r="G882" s="26"/>
      <c r="H882" s="26"/>
      <c r="I882" s="26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</row>
    <row r="890" spans="1:44" s="12" customFormat="1" x14ac:dyDescent="0.25">
      <c r="A890"/>
      <c r="B890"/>
      <c r="C890"/>
      <c r="D890"/>
      <c r="E890"/>
      <c r="F890"/>
      <c r="G890" s="26"/>
      <c r="H890" s="26"/>
      <c r="I890" s="26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956" spans="1:44" s="12" customFormat="1" x14ac:dyDescent="0.25">
      <c r="A956"/>
      <c r="B956"/>
      <c r="C956"/>
      <c r="D956"/>
      <c r="E956"/>
      <c r="F956"/>
      <c r="G956" s="26"/>
      <c r="H956" s="26"/>
      <c r="I956" s="26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</row>
    <row r="1014" spans="1:38" s="12" customFormat="1" x14ac:dyDescent="0.25">
      <c r="A1014"/>
      <c r="B1014"/>
      <c r="C1014"/>
      <c r="D1014"/>
      <c r="E1014"/>
      <c r="F1014"/>
      <c r="G1014" s="26"/>
      <c r="H1014" s="26"/>
      <c r="I1014" s="26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20" spans="1:38" s="9" customFormat="1" ht="15.75" x14ac:dyDescent="0.25">
      <c r="A1020"/>
      <c r="B1020"/>
      <c r="C1020"/>
      <c r="D1020"/>
      <c r="E1020"/>
      <c r="F1020"/>
      <c r="G1020" s="26"/>
      <c r="H1020" s="26"/>
      <c r="I1020" s="26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</row>
    <row r="1021" spans="1:38" s="12" customFormat="1" x14ac:dyDescent="0.25">
      <c r="A1021"/>
      <c r="B1021"/>
      <c r="C1021"/>
      <c r="D1021"/>
      <c r="E1021"/>
      <c r="F1021"/>
      <c r="G1021" s="26"/>
      <c r="H1021" s="26"/>
      <c r="I1021" s="26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7" spans="1:44" s="12" customFormat="1" x14ac:dyDescent="0.25">
      <c r="A1027"/>
      <c r="B1027"/>
      <c r="C1027"/>
      <c r="D1027"/>
      <c r="E1027"/>
      <c r="F1027"/>
      <c r="G1027" s="26"/>
      <c r="H1027" s="26"/>
      <c r="I1027" s="26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</row>
    <row r="1034" spans="1:44" s="9" customFormat="1" ht="15.75" x14ac:dyDescent="0.25">
      <c r="A1034"/>
      <c r="B1034"/>
      <c r="C1034"/>
      <c r="D1034"/>
      <c r="E1034"/>
      <c r="F1034"/>
      <c r="G1034" s="26"/>
      <c r="H1034" s="26"/>
      <c r="I1034" s="26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</row>
    <row r="1035" spans="1:44" s="12" customFormat="1" x14ac:dyDescent="0.25">
      <c r="A1035"/>
      <c r="B1035"/>
      <c r="C1035"/>
      <c r="D1035"/>
      <c r="E1035"/>
      <c r="F1035"/>
      <c r="G1035" s="26"/>
      <c r="H1035" s="26"/>
      <c r="I1035" s="26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</row>
    <row r="1037" spans="1:44" s="13" customFormat="1" ht="15.75" x14ac:dyDescent="0.25">
      <c r="A1037"/>
      <c r="B1037"/>
      <c r="C1037"/>
      <c r="D1037"/>
      <c r="E1037"/>
      <c r="F1037"/>
      <c r="G1037" s="26"/>
      <c r="H1037" s="29"/>
      <c r="I1037" s="29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</row>
    <row r="1038" spans="1:44" s="12" customFormat="1" x14ac:dyDescent="0.25">
      <c r="A1038"/>
      <c r="B1038"/>
      <c r="C1038"/>
      <c r="D1038"/>
      <c r="E1038"/>
      <c r="F1038"/>
      <c r="G1038" s="26"/>
      <c r="H1038" s="26"/>
      <c r="I1038" s="26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</row>
    <row r="1041" spans="1:44" s="12" customFormat="1" x14ac:dyDescent="0.25">
      <c r="A1041"/>
      <c r="B1041"/>
      <c r="C1041"/>
      <c r="D1041"/>
      <c r="E1041"/>
      <c r="F1041"/>
      <c r="G1041" s="26"/>
      <c r="H1041" s="26"/>
      <c r="I1041" s="26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</row>
    <row r="1047" spans="1:44" s="8" customFormat="1" ht="18.75" x14ac:dyDescent="0.3">
      <c r="A1047"/>
      <c r="B1047"/>
      <c r="C1047"/>
      <c r="D1047"/>
      <c r="E1047"/>
      <c r="F1047"/>
      <c r="G1047" s="26"/>
      <c r="H1047" s="26"/>
      <c r="I1047" s="26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</row>
    <row r="1220" spans="1:44" s="12" customFormat="1" x14ac:dyDescent="0.25">
      <c r="A1220"/>
      <c r="B1220"/>
      <c r="C1220"/>
      <c r="D1220"/>
      <c r="E1220"/>
      <c r="F1220"/>
      <c r="G1220" s="26"/>
      <c r="H1220" s="26"/>
      <c r="I1220" s="26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</row>
    <row r="1230" spans="1:44" s="12" customFormat="1" x14ac:dyDescent="0.25">
      <c r="A1230"/>
      <c r="B1230"/>
      <c r="C1230"/>
      <c r="D1230"/>
      <c r="E1230"/>
      <c r="F1230"/>
      <c r="G1230" s="26"/>
      <c r="H1230" s="26"/>
      <c r="I1230" s="26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</row>
    <row r="1244" spans="1:44" s="12" customFormat="1" x14ac:dyDescent="0.25">
      <c r="A1244"/>
      <c r="B1244"/>
      <c r="C1244"/>
      <c r="D1244"/>
      <c r="E1244"/>
      <c r="F1244"/>
      <c r="G1244" s="26"/>
      <c r="H1244" s="26"/>
      <c r="I1244" s="26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</row>
    <row r="1334" spans="1:44" s="12" customFormat="1" x14ac:dyDescent="0.25">
      <c r="A1334"/>
      <c r="B1334"/>
      <c r="C1334"/>
      <c r="D1334"/>
      <c r="E1334"/>
      <c r="F1334"/>
      <c r="G1334" s="26"/>
      <c r="H1334" s="26"/>
      <c r="I1334" s="26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</row>
    <row r="1342" spans="1:44" s="12" customFormat="1" x14ac:dyDescent="0.25">
      <c r="A1342"/>
      <c r="B1342"/>
      <c r="C1342"/>
      <c r="D1342"/>
      <c r="E1342"/>
      <c r="F1342"/>
      <c r="G1342" s="26"/>
      <c r="H1342" s="26"/>
      <c r="I1342" s="26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</row>
    <row r="1356" spans="1:44" s="12" customFormat="1" x14ac:dyDescent="0.25">
      <c r="A1356"/>
      <c r="B1356"/>
      <c r="C1356"/>
      <c r="D1356"/>
      <c r="E1356"/>
      <c r="F1356"/>
      <c r="G1356" s="26"/>
      <c r="H1356" s="26"/>
      <c r="I1356" s="26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</row>
    <row r="1734" spans="1:44" s="12" customFormat="1" x14ac:dyDescent="0.25">
      <c r="A1734"/>
      <c r="B1734"/>
      <c r="C1734"/>
      <c r="D1734"/>
      <c r="E1734"/>
      <c r="F1734"/>
      <c r="G1734" s="26"/>
      <c r="H1734" s="26"/>
      <c r="I1734" s="26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</row>
    <row r="1745" spans="1:44" s="12" customFormat="1" x14ac:dyDescent="0.25">
      <c r="A1745"/>
      <c r="B1745"/>
      <c r="C1745"/>
      <c r="D1745"/>
      <c r="E1745"/>
      <c r="F1745"/>
      <c r="G1745" s="26"/>
      <c r="H1745" s="26"/>
      <c r="I1745" s="26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</row>
    <row r="1780" spans="1:44" s="13" customFormat="1" ht="15.75" x14ac:dyDescent="0.25">
      <c r="A1780"/>
      <c r="B1780"/>
      <c r="C1780"/>
      <c r="D1780"/>
      <c r="E1780"/>
      <c r="F1780"/>
      <c r="G1780" s="26"/>
      <c r="H1780" s="29"/>
      <c r="I1780" s="29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</row>
    <row r="1781" spans="1:44" s="12" customFormat="1" x14ac:dyDescent="0.25">
      <c r="A1781"/>
      <c r="B1781"/>
      <c r="C1781"/>
      <c r="D1781"/>
      <c r="E1781"/>
      <c r="F1781"/>
      <c r="G1781" s="26"/>
      <c r="H1781" s="26"/>
      <c r="I1781" s="26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</row>
    <row r="2081" spans="1:44" s="12" customFormat="1" x14ac:dyDescent="0.25">
      <c r="A2081"/>
      <c r="B2081"/>
      <c r="C2081"/>
      <c r="D2081"/>
      <c r="E2081"/>
      <c r="F2081"/>
      <c r="G2081" s="26"/>
      <c r="H2081" s="26"/>
      <c r="I2081" s="26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</row>
    <row r="2109" spans="1:44" s="12" customFormat="1" x14ac:dyDescent="0.25">
      <c r="A2109"/>
      <c r="B2109"/>
      <c r="C2109"/>
      <c r="D2109"/>
      <c r="E2109"/>
      <c r="F2109"/>
      <c r="G2109" s="26"/>
      <c r="H2109" s="26"/>
      <c r="I2109" s="26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</row>
    <row r="2166" spans="1:44" s="12" customFormat="1" x14ac:dyDescent="0.25">
      <c r="A2166"/>
      <c r="B2166"/>
      <c r="C2166"/>
      <c r="D2166"/>
      <c r="E2166"/>
      <c r="F2166"/>
      <c r="G2166" s="26"/>
      <c r="H2166" s="26"/>
      <c r="I2166" s="26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</row>
    <row r="2175" spans="1:44" s="12" customFormat="1" x14ac:dyDescent="0.25">
      <c r="A2175"/>
      <c r="B2175"/>
      <c r="C2175"/>
      <c r="D2175"/>
      <c r="E2175"/>
      <c r="F2175"/>
      <c r="G2175" s="26"/>
      <c r="H2175" s="26"/>
      <c r="I2175" s="26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</row>
    <row r="2221" spans="1:44" s="13" customFormat="1" ht="15.75" x14ac:dyDescent="0.25">
      <c r="A2221"/>
      <c r="B2221"/>
      <c r="C2221"/>
      <c r="D2221"/>
      <c r="E2221"/>
      <c r="F2221"/>
      <c r="G2221" s="26"/>
      <c r="H2221" s="29"/>
      <c r="I2221" s="29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</row>
    <row r="2222" spans="1:44" s="16" customFormat="1" x14ac:dyDescent="0.25">
      <c r="A2222"/>
      <c r="B2222"/>
      <c r="C2222"/>
      <c r="D2222"/>
      <c r="E2222"/>
      <c r="F2222"/>
      <c r="G2222" s="26"/>
      <c r="H2222" s="30"/>
      <c r="I2222" s="30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/>
      <c r="AG2222" s="15"/>
      <c r="AH2222" s="15"/>
      <c r="AI2222" s="15"/>
      <c r="AJ2222" s="15"/>
      <c r="AK2222" s="15"/>
      <c r="AL2222" s="15"/>
      <c r="AM2222" s="15"/>
      <c r="AN2222" s="15"/>
      <c r="AO2222" s="15"/>
      <c r="AP2222" s="15"/>
      <c r="AQ2222" s="15"/>
      <c r="AR2222" s="15"/>
    </row>
    <row r="2253" spans="1:44" s="13" customFormat="1" ht="15.75" x14ac:dyDescent="0.25">
      <c r="A2253"/>
      <c r="B2253"/>
      <c r="C2253"/>
      <c r="D2253"/>
      <c r="E2253"/>
      <c r="F2253"/>
      <c r="G2253" s="26"/>
      <c r="H2253" s="29"/>
      <c r="I2253" s="29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</row>
    <row r="2254" spans="1:44" s="12" customFormat="1" x14ac:dyDescent="0.25">
      <c r="A2254"/>
      <c r="B2254"/>
      <c r="C2254"/>
      <c r="D2254"/>
      <c r="E2254"/>
      <c r="F2254"/>
      <c r="G2254" s="26"/>
      <c r="H2254" s="26"/>
      <c r="I2254" s="26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</row>
    <row r="2270" spans="1:44" s="12" customFormat="1" x14ac:dyDescent="0.25">
      <c r="A2270"/>
      <c r="B2270"/>
      <c r="C2270"/>
      <c r="D2270"/>
      <c r="E2270"/>
      <c r="F2270"/>
      <c r="G2270" s="26"/>
      <c r="H2270" s="26"/>
      <c r="I2270" s="26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</row>
    <row r="2426" spans="1:44" s="12" customFormat="1" x14ac:dyDescent="0.25">
      <c r="A2426"/>
      <c r="B2426"/>
      <c r="C2426"/>
      <c r="D2426"/>
      <c r="E2426"/>
      <c r="F2426"/>
      <c r="G2426" s="26"/>
      <c r="H2426" s="26"/>
      <c r="I2426" s="26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</row>
    <row r="2536" spans="1:44" s="12" customFormat="1" x14ac:dyDescent="0.25">
      <c r="A2536"/>
      <c r="B2536"/>
      <c r="C2536"/>
      <c r="D2536"/>
      <c r="E2536"/>
      <c r="F2536"/>
      <c r="G2536" s="26"/>
      <c r="H2536" s="26"/>
      <c r="I2536" s="26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</row>
    <row r="2725" spans="1:44" s="12" customFormat="1" x14ac:dyDescent="0.25">
      <c r="A2725"/>
      <c r="B2725"/>
      <c r="C2725"/>
      <c r="D2725"/>
      <c r="E2725"/>
      <c r="F2725"/>
      <c r="G2725" s="26"/>
      <c r="H2725" s="26"/>
      <c r="I2725" s="26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  <c r="AM2725" s="1"/>
      <c r="AN2725" s="1"/>
      <c r="AO2725" s="1"/>
      <c r="AP2725" s="1"/>
      <c r="AQ2725" s="1"/>
      <c r="AR2725" s="1"/>
    </row>
    <row r="2790" spans="1:44" s="12" customFormat="1" x14ac:dyDescent="0.25">
      <c r="A2790"/>
      <c r="B2790"/>
      <c r="C2790"/>
      <c r="D2790"/>
      <c r="E2790"/>
      <c r="F2790"/>
      <c r="G2790" s="26"/>
      <c r="H2790" s="26"/>
      <c r="I2790" s="26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  <c r="AM2790" s="1"/>
      <c r="AN2790" s="1"/>
      <c r="AO2790" s="1"/>
      <c r="AP2790" s="1"/>
      <c r="AQ2790" s="1"/>
      <c r="AR2790" s="1"/>
    </row>
    <row r="2811" spans="1:44" s="12" customFormat="1" x14ac:dyDescent="0.25">
      <c r="A2811"/>
      <c r="B2811"/>
      <c r="C2811"/>
      <c r="D2811"/>
      <c r="E2811"/>
      <c r="F2811"/>
      <c r="G2811" s="26"/>
      <c r="H2811" s="26"/>
      <c r="I2811" s="26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</row>
    <row r="2853" spans="1:44" s="13" customFormat="1" ht="15.75" x14ac:dyDescent="0.25">
      <c r="A2853"/>
      <c r="B2853"/>
      <c r="C2853"/>
      <c r="D2853"/>
      <c r="E2853"/>
      <c r="F2853"/>
      <c r="G2853" s="26"/>
      <c r="H2853" s="29"/>
      <c r="I2853" s="29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</row>
    <row r="2854" spans="1:44" s="12" customFormat="1" x14ac:dyDescent="0.25">
      <c r="A2854"/>
      <c r="B2854"/>
      <c r="C2854"/>
      <c r="D2854"/>
      <c r="E2854"/>
      <c r="F2854"/>
      <c r="G2854" s="26"/>
      <c r="H2854" s="26"/>
      <c r="I2854" s="26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  <c r="AL2854" s="1"/>
      <c r="AM2854" s="1"/>
      <c r="AN2854" s="1"/>
      <c r="AO2854" s="1"/>
      <c r="AP2854" s="1"/>
      <c r="AQ2854" s="1"/>
      <c r="AR2854" s="1"/>
    </row>
    <row r="2922" spans="1:44" s="12" customFormat="1" x14ac:dyDescent="0.25">
      <c r="A2922"/>
      <c r="B2922"/>
      <c r="C2922"/>
      <c r="D2922"/>
      <c r="E2922"/>
      <c r="F2922"/>
      <c r="G2922" s="26"/>
      <c r="H2922" s="26"/>
      <c r="I2922" s="26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</row>
    <row r="2937" spans="1:44" s="12" customFormat="1" x14ac:dyDescent="0.25">
      <c r="A2937"/>
      <c r="B2937"/>
      <c r="C2937"/>
      <c r="D2937"/>
      <c r="E2937"/>
      <c r="F2937"/>
      <c r="G2937" s="26"/>
      <c r="H2937" s="26"/>
      <c r="I2937" s="26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</row>
    <row r="2957" spans="1:44" s="13" customFormat="1" ht="15.75" x14ac:dyDescent="0.25">
      <c r="A2957"/>
      <c r="B2957"/>
      <c r="C2957"/>
      <c r="D2957"/>
      <c r="E2957"/>
      <c r="F2957"/>
      <c r="G2957" s="26"/>
      <c r="H2957" s="29"/>
      <c r="I2957" s="29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</row>
    <row r="2958" spans="1:44" s="12" customFormat="1" x14ac:dyDescent="0.25">
      <c r="A2958"/>
      <c r="B2958"/>
      <c r="C2958"/>
      <c r="D2958"/>
      <c r="E2958"/>
      <c r="F2958"/>
      <c r="G2958" s="26"/>
      <c r="H2958" s="26"/>
      <c r="I2958" s="26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</row>
    <row r="3017" spans="1:44" s="12" customFormat="1" x14ac:dyDescent="0.25">
      <c r="A3017"/>
      <c r="B3017"/>
      <c r="C3017"/>
      <c r="D3017"/>
      <c r="E3017"/>
      <c r="F3017"/>
      <c r="G3017" s="26"/>
      <c r="H3017" s="26"/>
      <c r="I3017" s="26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</row>
    <row r="3113" spans="1:44" s="13" customFormat="1" ht="15.75" x14ac:dyDescent="0.25">
      <c r="A3113"/>
      <c r="B3113"/>
      <c r="C3113"/>
      <c r="D3113"/>
      <c r="E3113"/>
      <c r="F3113"/>
      <c r="G3113" s="26"/>
      <c r="H3113" s="29"/>
      <c r="I3113" s="29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  <c r="AL3113" s="1"/>
      <c r="AM3113" s="1"/>
      <c r="AN3113" s="1"/>
      <c r="AO3113" s="1"/>
      <c r="AP3113" s="1"/>
      <c r="AQ3113" s="1"/>
      <c r="AR3113" s="1"/>
    </row>
    <row r="3114" spans="1:44" s="12" customFormat="1" x14ac:dyDescent="0.25">
      <c r="A3114"/>
      <c r="B3114"/>
      <c r="C3114"/>
      <c r="D3114"/>
      <c r="E3114"/>
      <c r="F3114"/>
      <c r="G3114" s="26"/>
      <c r="H3114" s="26"/>
      <c r="I3114" s="26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  <c r="AM3114" s="1"/>
      <c r="AN3114" s="1"/>
      <c r="AO3114" s="1"/>
      <c r="AP3114" s="1"/>
      <c r="AQ3114" s="1"/>
      <c r="AR3114" s="1"/>
    </row>
    <row r="3212" spans="1:44" s="12" customFormat="1" x14ac:dyDescent="0.25">
      <c r="A3212"/>
      <c r="B3212"/>
      <c r="C3212"/>
      <c r="D3212"/>
      <c r="E3212"/>
      <c r="F3212"/>
      <c r="G3212" s="26"/>
      <c r="H3212" s="26"/>
      <c r="I3212" s="26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</row>
    <row r="3218" spans="1:44" s="12" customFormat="1" x14ac:dyDescent="0.25">
      <c r="A3218"/>
      <c r="B3218"/>
      <c r="C3218"/>
      <c r="D3218"/>
      <c r="E3218"/>
      <c r="F3218"/>
      <c r="G3218" s="26"/>
      <c r="H3218" s="26"/>
      <c r="I3218" s="26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</row>
    <row r="3224" spans="1:44" s="12" customFormat="1" x14ac:dyDescent="0.25">
      <c r="A3224"/>
      <c r="B3224"/>
      <c r="C3224"/>
      <c r="D3224"/>
      <c r="E3224"/>
      <c r="F3224"/>
      <c r="G3224" s="26"/>
      <c r="H3224" s="26"/>
      <c r="I3224" s="26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</row>
    <row r="3248" spans="1:44" s="12" customFormat="1" x14ac:dyDescent="0.25">
      <c r="A3248"/>
      <c r="B3248"/>
      <c r="C3248"/>
      <c r="D3248"/>
      <c r="E3248"/>
      <c r="F3248"/>
      <c r="G3248" s="26"/>
      <c r="H3248" s="26"/>
      <c r="I3248" s="26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</row>
    <row r="3328" spans="1:44" s="12" customFormat="1" x14ac:dyDescent="0.25">
      <c r="A3328"/>
      <c r="B3328"/>
      <c r="C3328"/>
      <c r="D3328"/>
      <c r="E3328"/>
      <c r="F3328"/>
      <c r="G3328" s="26"/>
      <c r="H3328" s="26"/>
      <c r="I3328" s="26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</row>
    <row r="3375" spans="1:44" s="12" customFormat="1" x14ac:dyDescent="0.25">
      <c r="A3375"/>
      <c r="B3375"/>
      <c r="C3375"/>
      <c r="D3375"/>
      <c r="E3375"/>
      <c r="F3375"/>
      <c r="G3375" s="26"/>
      <c r="H3375" s="26"/>
      <c r="I3375" s="26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  <c r="AL3375" s="1"/>
      <c r="AM3375" s="1"/>
      <c r="AN3375" s="1"/>
      <c r="AO3375" s="1"/>
      <c r="AP3375" s="1"/>
      <c r="AQ3375" s="1"/>
      <c r="AR3375" s="1"/>
    </row>
    <row r="3388" spans="1:44" s="12" customFormat="1" x14ac:dyDescent="0.25">
      <c r="A3388"/>
      <c r="B3388"/>
      <c r="C3388"/>
      <c r="D3388"/>
      <c r="E3388"/>
      <c r="F3388"/>
      <c r="G3388" s="26"/>
      <c r="H3388" s="26"/>
      <c r="I3388" s="26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</row>
    <row r="3395" spans="1:44" s="12" customFormat="1" x14ac:dyDescent="0.25">
      <c r="A3395"/>
      <c r="B3395"/>
      <c r="C3395"/>
      <c r="D3395"/>
      <c r="E3395"/>
      <c r="F3395"/>
      <c r="G3395" s="26"/>
      <c r="H3395" s="26"/>
      <c r="I3395" s="26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M3395" s="1"/>
      <c r="AN3395" s="1"/>
      <c r="AO3395" s="1"/>
      <c r="AP3395" s="1"/>
      <c r="AQ3395" s="1"/>
      <c r="AR3395" s="1"/>
    </row>
    <row r="3404" spans="1:44" s="12" customFormat="1" x14ac:dyDescent="0.25">
      <c r="A3404"/>
      <c r="B3404"/>
      <c r="C3404"/>
      <c r="D3404"/>
      <c r="E3404"/>
      <c r="F3404"/>
      <c r="G3404" s="26"/>
      <c r="H3404" s="26"/>
      <c r="I3404" s="26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</row>
    <row r="3537" spans="1:44" s="12" customFormat="1" x14ac:dyDescent="0.25">
      <c r="A3537"/>
      <c r="B3537"/>
      <c r="C3537"/>
      <c r="D3537"/>
      <c r="E3537"/>
      <c r="F3537"/>
      <c r="G3537" s="26"/>
      <c r="H3537" s="26"/>
      <c r="I3537" s="26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  <c r="AL3537" s="1"/>
      <c r="AM3537" s="1"/>
      <c r="AN3537" s="1"/>
      <c r="AO3537" s="1"/>
      <c r="AP3537" s="1"/>
      <c r="AQ3537" s="1"/>
      <c r="AR3537" s="1"/>
    </row>
    <row r="3543" spans="1:44" s="12" customFormat="1" x14ac:dyDescent="0.25">
      <c r="A3543"/>
      <c r="B3543"/>
      <c r="C3543"/>
      <c r="D3543"/>
      <c r="E3543"/>
      <c r="F3543"/>
      <c r="G3543" s="26"/>
      <c r="H3543" s="26"/>
      <c r="I3543" s="26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</row>
    <row r="3578" spans="1:44" s="13" customFormat="1" ht="15.75" x14ac:dyDescent="0.25">
      <c r="A3578"/>
      <c r="B3578"/>
      <c r="C3578"/>
      <c r="D3578"/>
      <c r="E3578"/>
      <c r="F3578"/>
      <c r="G3578" s="26"/>
      <c r="H3578" s="29"/>
      <c r="I3578" s="29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</row>
    <row r="3579" spans="1:44" s="16" customFormat="1" x14ac:dyDescent="0.25">
      <c r="A3579"/>
      <c r="B3579"/>
      <c r="C3579"/>
      <c r="D3579"/>
      <c r="E3579"/>
      <c r="F3579"/>
      <c r="G3579" s="26"/>
      <c r="H3579" s="30"/>
      <c r="I3579" s="30"/>
      <c r="J3579" s="15"/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5"/>
      <c r="Y3579" s="15"/>
      <c r="Z3579" s="15"/>
      <c r="AA3579" s="15"/>
      <c r="AB3579" s="15"/>
      <c r="AC3579" s="15"/>
      <c r="AD3579" s="15"/>
      <c r="AE3579" s="15"/>
      <c r="AF3579" s="15"/>
      <c r="AG3579" s="15"/>
      <c r="AH3579" s="15"/>
      <c r="AI3579" s="15"/>
      <c r="AJ3579" s="15"/>
      <c r="AK3579" s="15"/>
      <c r="AL3579" s="15"/>
      <c r="AM3579" s="15"/>
      <c r="AN3579" s="15"/>
      <c r="AO3579" s="15"/>
      <c r="AP3579" s="15"/>
      <c r="AQ3579" s="15"/>
      <c r="AR3579" s="15"/>
    </row>
    <row r="3701" spans="1:44" s="12" customFormat="1" x14ac:dyDescent="0.25">
      <c r="A3701"/>
      <c r="B3701"/>
      <c r="C3701"/>
      <c r="D3701"/>
      <c r="E3701"/>
      <c r="F3701"/>
      <c r="G3701" s="26"/>
      <c r="H3701" s="26"/>
      <c r="I3701" s="26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</row>
    <row r="3756" spans="1:44" s="13" customFormat="1" ht="15.75" x14ac:dyDescent="0.25">
      <c r="A3756"/>
      <c r="B3756"/>
      <c r="C3756"/>
      <c r="D3756"/>
      <c r="E3756"/>
      <c r="F3756"/>
      <c r="G3756" s="26"/>
      <c r="H3756" s="29"/>
      <c r="I3756" s="29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</row>
    <row r="3757" spans="1:44" s="12" customFormat="1" x14ac:dyDescent="0.25">
      <c r="A3757"/>
      <c r="B3757"/>
      <c r="C3757"/>
      <c r="D3757"/>
      <c r="E3757"/>
      <c r="F3757"/>
      <c r="G3757" s="26"/>
      <c r="H3757" s="26"/>
      <c r="I3757" s="26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</row>
    <row r="3782" spans="1:44" s="12" customFormat="1" x14ac:dyDescent="0.25">
      <c r="A3782"/>
      <c r="B3782"/>
      <c r="C3782"/>
      <c r="D3782"/>
      <c r="E3782"/>
      <c r="F3782"/>
      <c r="G3782" s="26"/>
      <c r="H3782" s="26"/>
      <c r="I3782" s="26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</row>
    <row r="3788" spans="1:44" s="13" customFormat="1" ht="15.75" x14ac:dyDescent="0.25">
      <c r="A3788"/>
      <c r="B3788"/>
      <c r="C3788"/>
      <c r="D3788"/>
      <c r="E3788"/>
      <c r="F3788"/>
      <c r="G3788" s="26"/>
      <c r="H3788" s="29"/>
      <c r="I3788" s="29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</row>
    <row r="3789" spans="1:44" s="12" customFormat="1" x14ac:dyDescent="0.25">
      <c r="A3789"/>
      <c r="B3789"/>
      <c r="C3789"/>
      <c r="D3789"/>
      <c r="E3789"/>
      <c r="F3789"/>
      <c r="G3789" s="26"/>
      <c r="H3789" s="26"/>
      <c r="I3789" s="26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</row>
    <row r="3799" spans="1:44" s="12" customFormat="1" x14ac:dyDescent="0.25">
      <c r="A3799"/>
      <c r="B3799"/>
      <c r="C3799"/>
      <c r="D3799"/>
      <c r="E3799"/>
      <c r="F3799"/>
      <c r="G3799" s="26"/>
      <c r="H3799" s="26"/>
      <c r="I3799" s="26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</row>
    <row r="3895" spans="1:44" s="12" customFormat="1" x14ac:dyDescent="0.25">
      <c r="A3895"/>
      <c r="B3895"/>
      <c r="C3895"/>
      <c r="D3895"/>
      <c r="E3895"/>
      <c r="F3895"/>
      <c r="G3895" s="26"/>
      <c r="H3895" s="26"/>
      <c r="I3895" s="26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</row>
    <row r="3901" spans="1:44" s="13" customFormat="1" ht="15.75" x14ac:dyDescent="0.25">
      <c r="A3901"/>
      <c r="B3901"/>
      <c r="C3901"/>
      <c r="D3901"/>
      <c r="E3901"/>
      <c r="F3901"/>
      <c r="G3901" s="26"/>
      <c r="H3901" s="29"/>
      <c r="I3901" s="29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</row>
    <row r="3902" spans="1:44" s="12" customFormat="1" x14ac:dyDescent="0.25">
      <c r="A3902"/>
      <c r="B3902"/>
      <c r="C3902"/>
      <c r="D3902"/>
      <c r="E3902"/>
      <c r="F3902"/>
      <c r="G3902" s="26"/>
      <c r="H3902" s="26"/>
      <c r="I3902" s="26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</row>
    <row r="3910" spans="1:44" s="12" customFormat="1" x14ac:dyDescent="0.25">
      <c r="A3910"/>
      <c r="B3910"/>
      <c r="C3910"/>
      <c r="D3910"/>
      <c r="E3910"/>
      <c r="F3910"/>
      <c r="G3910" s="26"/>
      <c r="H3910" s="26"/>
      <c r="I3910" s="26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</row>
    <row r="3921" spans="8:9" ht="18.75" x14ac:dyDescent="0.3">
      <c r="H3921" s="28"/>
      <c r="I3921" s="28"/>
    </row>
  </sheetData>
  <printOptions horizontalCentered="1"/>
  <pageMargins left="0.70866141732283472" right="0.51181102362204722" top="0.35433070866141736" bottom="0.35433070866141736" header="0.31496062992125984" footer="0.31496062992125984"/>
  <pageSetup paperSize="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Humánpolitika</vt:lpstr>
      <vt:lpstr>Humánpolitika!Nyomtatási_cím</vt:lpstr>
      <vt:lpstr>Humánpolitika!Nyomtatási_terület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Szabó-Csordás Magdolna</cp:lastModifiedBy>
  <cp:lastPrinted>2021-11-03T07:15:49Z</cp:lastPrinted>
  <dcterms:created xsi:type="dcterms:W3CDTF">2017-03-21T14:19:22Z</dcterms:created>
  <dcterms:modified xsi:type="dcterms:W3CDTF">2023-02-13T17:05:48Z</dcterms:modified>
</cp:coreProperties>
</file>