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465" windowWidth="27555" windowHeight="12435"/>
  </bookViews>
  <sheets>
    <sheet name="1b. mell. mód" sheetId="1" r:id="rId1"/>
  </sheets>
  <calcPr calcId="125725"/>
</workbook>
</file>

<file path=xl/calcChain.xml><?xml version="1.0" encoding="utf-8"?>
<calcChain xmlns="http://schemas.openxmlformats.org/spreadsheetml/2006/main">
  <c r="G35" i="1"/>
  <c r="G18"/>
  <c r="G16"/>
  <c r="G14"/>
  <c r="G13"/>
  <c r="G12"/>
  <c r="G10"/>
  <c r="G8"/>
  <c r="G7"/>
  <c r="G5"/>
  <c r="G3"/>
</calcChain>
</file>

<file path=xl/comments1.xml><?xml version="1.0" encoding="utf-8"?>
<comments xmlns="http://schemas.openxmlformats.org/spreadsheetml/2006/main">
  <authors>
    <author>Varga Sándor</author>
  </authors>
  <commentList>
    <comment ref="B19" authorId="0">
      <text>
        <r>
          <rPr>
            <b/>
            <sz val="9"/>
            <color indexed="81"/>
            <rFont val="Tahoma"/>
            <family val="2"/>
            <charset val="238"/>
          </rPr>
          <t>Varga Sándor:</t>
        </r>
        <r>
          <rPr>
            <sz val="9"/>
            <color indexed="81"/>
            <rFont val="Tahoma"/>
            <family val="2"/>
            <charset val="238"/>
          </rPr>
          <t xml:space="preserve">
A volt gondnoki lakás könyvtárrá lett alakítva és az iskola használja</t>
        </r>
      </text>
    </comment>
    <comment ref="F34" authorId="0">
      <text>
        <r>
          <rPr>
            <b/>
            <sz val="9"/>
            <color indexed="81"/>
            <rFont val="Tahoma"/>
            <family val="2"/>
            <charset val="238"/>
          </rPr>
          <t>Varga Sándor:</t>
        </r>
        <r>
          <rPr>
            <sz val="9"/>
            <color indexed="81"/>
            <rFont val="Tahoma"/>
            <family val="2"/>
            <charset val="238"/>
          </rPr>
          <t xml:space="preserve">
Eredetileg ZIK volt a táblázatban </t>
        </r>
      </text>
    </comment>
  </commentList>
</comments>
</file>

<file path=xl/sharedStrings.xml><?xml version="1.0" encoding="utf-8"?>
<sst xmlns="http://schemas.openxmlformats.org/spreadsheetml/2006/main" count="245" uniqueCount="140">
  <si>
    <t>Sorszám</t>
  </si>
  <si>
    <t>Fő intézmény neve</t>
  </si>
  <si>
    <t>Intézmény címe</t>
  </si>
  <si>
    <t>Helyrajzi szám</t>
  </si>
  <si>
    <t>Az épület hasznos bruttó alapterülete (m2)</t>
  </si>
  <si>
    <t>Fogyasztó neve</t>
  </si>
  <si>
    <t>Hungast 14 Kft. Alapterület (m2)</t>
  </si>
  <si>
    <t>Alapterület (m2)</t>
  </si>
  <si>
    <t>Áram fogyasztási klts.megosztás</t>
  </si>
  <si>
    <t>Víz-csatorna fogyasztási klts.megosztás</t>
  </si>
  <si>
    <t>Gáz fogyasztási klts.megosztás</t>
  </si>
  <si>
    <t>Szemétdíj fogyasztási klts.megosztás</t>
  </si>
  <si>
    <t>Távhő fogyasztási klts.megosztás</t>
  </si>
  <si>
    <t>Zuglói Arany János Általános Iskola és A.M.I.</t>
  </si>
  <si>
    <t>1145 Bp. Újvidék tér 3.</t>
  </si>
  <si>
    <t>32171/6</t>
  </si>
  <si>
    <t>Gondnoki lakás</t>
  </si>
  <si>
    <t>1/a.</t>
  </si>
  <si>
    <t>Tálaló konyha</t>
  </si>
  <si>
    <t>2.</t>
  </si>
  <si>
    <t>Álmos Vezér Gimnázium és Általános Iskola</t>
  </si>
  <si>
    <t>1144 Bp. Álmos vezér tere 9</t>
  </si>
  <si>
    <t>39221/25</t>
  </si>
  <si>
    <t>2/a.</t>
  </si>
  <si>
    <t>3.</t>
  </si>
  <si>
    <t>Álmos Vezér Általános Iskola (alsó tagozat)</t>
  </si>
  <si>
    <t>1144 Bp. Kántorné sétány 7.</t>
  </si>
  <si>
    <t>39221/52</t>
  </si>
  <si>
    <t>2200 Ft/ hó átalány díj</t>
  </si>
  <si>
    <t>13925 Ft/hó</t>
  </si>
  <si>
    <t>2942 Ft/hó</t>
  </si>
  <si>
    <t>17280 Ft/hó</t>
  </si>
  <si>
    <t>3/a.</t>
  </si>
  <si>
    <t>4.</t>
  </si>
  <si>
    <t>Zuglói Benedek Elek EGYMI és Nevelési Tanácsadó</t>
  </si>
  <si>
    <t xml:space="preserve">1141 Bp. Álmos vezér útja 46. </t>
  </si>
  <si>
    <t>39585/9</t>
  </si>
  <si>
    <t>5.</t>
  </si>
  <si>
    <t>Csanádi Árpád Általános Iskola, Sportiskola és Szakközépiskola és Pedagógiai Intézmény</t>
  </si>
  <si>
    <t>1143 Bp. Őrnagy u. 5</t>
  </si>
  <si>
    <t>Saját mérő</t>
  </si>
  <si>
    <t>5/a.</t>
  </si>
  <si>
    <t>6.</t>
  </si>
  <si>
    <t>Zuglói Heltai Gáspár Általános Iskola</t>
  </si>
  <si>
    <t>1148 Bp. Padlizsán u. 11.</t>
  </si>
  <si>
    <t>31928/3</t>
  </si>
  <si>
    <t>Montessori magánóvoda</t>
  </si>
  <si>
    <t>6/a.</t>
  </si>
  <si>
    <t>7.</t>
  </si>
  <si>
    <t>Herman Ottó Általános Iskola</t>
  </si>
  <si>
    <t>1149 Bp. Egressy út 69.</t>
  </si>
  <si>
    <t>8.</t>
  </si>
  <si>
    <t>Hunyadi János Ének-zenei, Nyelvi Általános Iskola</t>
  </si>
  <si>
    <t>1148 Bp. Wass Albert tér 12.</t>
  </si>
  <si>
    <t>31905/13</t>
  </si>
  <si>
    <t>9.</t>
  </si>
  <si>
    <t xml:space="preserve">Jókai Mór Általános Iskola </t>
  </si>
  <si>
    <t>1145 Bp. Erzsébet királyné útja 35.</t>
  </si>
  <si>
    <t>1471 Ft/hó</t>
  </si>
  <si>
    <t>9/a.</t>
  </si>
  <si>
    <t>10.</t>
  </si>
  <si>
    <t>Kaffka Margit Általános Iskola</t>
  </si>
  <si>
    <t>1148 Bp. Kaffka Margit köz 2.</t>
  </si>
  <si>
    <t>20185 Ft/hó</t>
  </si>
  <si>
    <t>10/a.</t>
  </si>
  <si>
    <t>11.</t>
  </si>
  <si>
    <t>Liszt Ferenc Általános Iskola</t>
  </si>
  <si>
    <t>1146 Bp. Hermina út 9.</t>
  </si>
  <si>
    <t>31670/2</t>
  </si>
  <si>
    <t>12.</t>
  </si>
  <si>
    <t>Dr. Mező Ferenc Általános Iskola</t>
  </si>
  <si>
    <t>1144 Bp. Ond vezér park 5.</t>
  </si>
  <si>
    <t>39221/36</t>
  </si>
  <si>
    <t>12/a.</t>
  </si>
  <si>
    <t>12/b.</t>
  </si>
  <si>
    <t>Zugló tv</t>
  </si>
  <si>
    <t>13.</t>
  </si>
  <si>
    <t>Móra Ferenc Általános Iskola</t>
  </si>
  <si>
    <t>1144 Bp. Újváros park 2.</t>
  </si>
  <si>
    <t>39470/74</t>
  </si>
  <si>
    <t>8440 Ft/hó</t>
  </si>
  <si>
    <t>13/a.</t>
  </si>
  <si>
    <t>14.</t>
  </si>
  <si>
    <t>Munkácsy Mihály Általános Iskola és A.M.I.</t>
  </si>
  <si>
    <t>1142 Bp. Csáktornya u. 1.</t>
  </si>
  <si>
    <t>29978/166</t>
  </si>
  <si>
    <t>15.</t>
  </si>
  <si>
    <t xml:space="preserve">Németh Imre Általános Iskola </t>
  </si>
  <si>
    <t>1148 Bp. Lengyel u. 23.</t>
  </si>
  <si>
    <t>39952/6</t>
  </si>
  <si>
    <t>16.</t>
  </si>
  <si>
    <t>Szent István Gimnázium</t>
  </si>
  <si>
    <t>1146 Bp. Ajtósi Dűrer sor 15.</t>
  </si>
  <si>
    <t>4220 Ft/hó</t>
  </si>
  <si>
    <t>16/a.</t>
  </si>
  <si>
    <t>17.</t>
  </si>
  <si>
    <t>Szent István Kiirály Zeneművészeti Szakközépiskola és Alapfokú Művészetoktatási Intézmény</t>
  </si>
  <si>
    <t>1145  Bp. Columbus u. 11.</t>
  </si>
  <si>
    <t>32205/1</t>
  </si>
  <si>
    <t>18.</t>
  </si>
  <si>
    <t>Széchenyi István Általános Iskola</t>
  </si>
  <si>
    <t>1147 Bp. Telepes u. 32.</t>
  </si>
  <si>
    <t>19.</t>
  </si>
  <si>
    <t>Teleki Blanka Gimnázium</t>
  </si>
  <si>
    <t>8219 Ft/hó</t>
  </si>
  <si>
    <t>1444 Ft/hó</t>
  </si>
  <si>
    <t>20/a.</t>
  </si>
  <si>
    <t>21.</t>
  </si>
  <si>
    <t>Dr. Török Béla Óvoda, Általános Iskola, Speciális Szakiskola, Egységes Gyógypedagógiai Módszertani Intézmény és Diákotthon</t>
  </si>
  <si>
    <t>1142 Bp. Újváros park 1.</t>
  </si>
  <si>
    <t>39470/82</t>
  </si>
  <si>
    <t>Pöttöm Park óvoda</t>
  </si>
  <si>
    <t>22.</t>
  </si>
  <si>
    <t>Főző és tálaló konyha</t>
  </si>
  <si>
    <t>23.</t>
  </si>
  <si>
    <t>Városligeti Magyar-Angol K.T. NY. Általános Iskola</t>
  </si>
  <si>
    <t xml:space="preserve">1146 Bp. Hermina út 23. </t>
  </si>
  <si>
    <t>24.</t>
  </si>
  <si>
    <t>Zuglói Hajós Alfréd Általános Iskola</t>
  </si>
  <si>
    <t>1142 Bp. Ungvár u. 36</t>
  </si>
  <si>
    <t>29973/316</t>
  </si>
  <si>
    <t>12810 Ft/hó</t>
  </si>
  <si>
    <t>24/a.</t>
  </si>
  <si>
    <t>25.</t>
  </si>
  <si>
    <t xml:space="preserve">1146 Bp. Ida utca 6. </t>
  </si>
  <si>
    <t>Herminka Óvoda</t>
  </si>
  <si>
    <t>nincs mérő</t>
  </si>
  <si>
    <t>jelenleg nincs használatban</t>
  </si>
  <si>
    <t>saját mérő                    (jelenleg leszerelve)</t>
  </si>
  <si>
    <t>FŐTÁV szla. alapján jelenleg nincs használatban</t>
  </si>
  <si>
    <t>saját mérő</t>
  </si>
  <si>
    <t>Megjegyzés</t>
  </si>
  <si>
    <t>Az iskola igényli oktatási célokra</t>
  </si>
  <si>
    <t>2 db saját mérő</t>
  </si>
  <si>
    <t>saját mérő a portán (leszerelve)</t>
  </si>
  <si>
    <t>gondnok által lakott</t>
  </si>
  <si>
    <t>9636 Ft/hó</t>
  </si>
  <si>
    <t xml:space="preserve">önálló szerz. </t>
  </si>
  <si>
    <t>1146 Bp. Ajtósi Dűrer sor 37.</t>
  </si>
  <si>
    <t>1.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</si>
</sst>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0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9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61"/>
  <sheetViews>
    <sheetView tabSelected="1" workbookViewId="0">
      <selection activeCell="B38" sqref="B38"/>
    </sheetView>
  </sheetViews>
  <sheetFormatPr defaultRowHeight="15"/>
  <cols>
    <col min="2" max="3" width="32.28515625" customWidth="1"/>
    <col min="4" max="4" width="14.5703125" customWidth="1"/>
    <col min="5" max="5" width="23" customWidth="1"/>
    <col min="6" max="8" width="19.85546875" customWidth="1"/>
    <col min="9" max="9" width="21" customWidth="1"/>
    <col min="10" max="11" width="20.7109375" customWidth="1"/>
    <col min="12" max="12" width="22.7109375" customWidth="1"/>
    <col min="13" max="14" width="20.85546875" customWidth="1"/>
  </cols>
  <sheetData>
    <row r="1" spans="1:14" ht="12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131</v>
      </c>
    </row>
    <row r="2" spans="1:14" ht="31.5">
      <c r="A2" s="4" t="s">
        <v>139</v>
      </c>
      <c r="B2" s="2" t="s">
        <v>13</v>
      </c>
      <c r="C2" s="3" t="s">
        <v>14</v>
      </c>
      <c r="D2" s="4" t="s">
        <v>15</v>
      </c>
      <c r="E2" s="14">
        <v>3950</v>
      </c>
      <c r="F2" s="6" t="s">
        <v>16</v>
      </c>
      <c r="G2" s="15"/>
      <c r="H2" s="15">
        <v>56</v>
      </c>
      <c r="I2" s="6" t="s">
        <v>133</v>
      </c>
      <c r="J2" s="14" t="s">
        <v>126</v>
      </c>
      <c r="K2" s="14" t="s">
        <v>40</v>
      </c>
      <c r="L2" s="16" t="s">
        <v>127</v>
      </c>
      <c r="M2" s="14">
        <v>0</v>
      </c>
      <c r="N2" s="6" t="s">
        <v>132</v>
      </c>
    </row>
    <row r="3" spans="1:14" ht="31.5">
      <c r="A3" s="4" t="s">
        <v>17</v>
      </c>
      <c r="B3" s="2" t="s">
        <v>13</v>
      </c>
      <c r="C3" s="3" t="s">
        <v>14</v>
      </c>
      <c r="D3" s="4" t="s">
        <v>15</v>
      </c>
      <c r="E3" s="14">
        <v>3950</v>
      </c>
      <c r="F3" s="6" t="s">
        <v>18</v>
      </c>
      <c r="G3" s="6">
        <f>35.6+108.47</f>
        <v>144.07</v>
      </c>
      <c r="H3" s="6">
        <v>144</v>
      </c>
      <c r="I3" s="10">
        <v>0.13400000000000001</v>
      </c>
      <c r="J3" s="10">
        <v>0.111</v>
      </c>
      <c r="K3" s="10">
        <v>3.5000000000000003E-2</v>
      </c>
      <c r="L3" s="14">
        <v>0</v>
      </c>
      <c r="M3" s="14">
        <v>0</v>
      </c>
      <c r="N3" s="14"/>
    </row>
    <row r="4" spans="1:14" ht="31.5">
      <c r="A4" s="4" t="s">
        <v>19</v>
      </c>
      <c r="B4" s="2" t="s">
        <v>20</v>
      </c>
      <c r="C4" s="3" t="s">
        <v>21</v>
      </c>
      <c r="D4" s="4" t="s">
        <v>22</v>
      </c>
      <c r="E4" s="14">
        <v>4546</v>
      </c>
      <c r="F4" s="6" t="s">
        <v>16</v>
      </c>
      <c r="G4" s="15"/>
      <c r="H4" s="15">
        <v>62.1</v>
      </c>
      <c r="I4" s="6" t="s">
        <v>134</v>
      </c>
      <c r="J4" s="14" t="s">
        <v>126</v>
      </c>
      <c r="K4" s="14" t="s">
        <v>40</v>
      </c>
      <c r="L4" s="16" t="s">
        <v>127</v>
      </c>
      <c r="M4" s="14">
        <v>0</v>
      </c>
      <c r="N4" s="6" t="s">
        <v>132</v>
      </c>
    </row>
    <row r="5" spans="1:14" ht="31.5">
      <c r="A5" s="4" t="s">
        <v>23</v>
      </c>
      <c r="B5" s="2" t="s">
        <v>20</v>
      </c>
      <c r="C5" s="3" t="s">
        <v>21</v>
      </c>
      <c r="D5" s="4" t="s">
        <v>22</v>
      </c>
      <c r="E5" s="14">
        <v>4546</v>
      </c>
      <c r="F5" s="6" t="s">
        <v>18</v>
      </c>
      <c r="G5" s="6">
        <f>46.62+58.83</f>
        <v>105.44999999999999</v>
      </c>
      <c r="H5" s="6">
        <v>105.5</v>
      </c>
      <c r="I5" s="10">
        <v>7.0000000000000001E-3</v>
      </c>
      <c r="J5" s="10">
        <v>6.6000000000000003E-2</v>
      </c>
      <c r="K5" s="10">
        <v>0.45100000000000001</v>
      </c>
      <c r="L5" s="14">
        <v>0</v>
      </c>
      <c r="M5" s="11">
        <v>0.03</v>
      </c>
      <c r="N5" s="14"/>
    </row>
    <row r="6" spans="1:14" ht="31.5">
      <c r="A6" s="4" t="s">
        <v>24</v>
      </c>
      <c r="B6" s="2" t="s">
        <v>25</v>
      </c>
      <c r="C6" s="3" t="s">
        <v>26</v>
      </c>
      <c r="D6" s="4" t="s">
        <v>27</v>
      </c>
      <c r="E6" s="14">
        <v>765</v>
      </c>
      <c r="F6" s="6" t="s">
        <v>16</v>
      </c>
      <c r="G6" s="6"/>
      <c r="H6" s="6">
        <v>59</v>
      </c>
      <c r="I6" s="6" t="s">
        <v>28</v>
      </c>
      <c r="J6" s="14" t="s">
        <v>29</v>
      </c>
      <c r="K6" s="14">
        <v>0</v>
      </c>
      <c r="L6" s="14" t="s">
        <v>30</v>
      </c>
      <c r="M6" s="14" t="s">
        <v>31</v>
      </c>
      <c r="N6" s="14" t="s">
        <v>135</v>
      </c>
    </row>
    <row r="7" spans="1:14" ht="31.5">
      <c r="A7" s="4" t="s">
        <v>32</v>
      </c>
      <c r="B7" s="2" t="s">
        <v>25</v>
      </c>
      <c r="C7" s="3" t="s">
        <v>26</v>
      </c>
      <c r="D7" s="4" t="s">
        <v>27</v>
      </c>
      <c r="E7" s="14">
        <v>765</v>
      </c>
      <c r="F7" s="6" t="s">
        <v>18</v>
      </c>
      <c r="G7" s="6">
        <f>22.05+59.66</f>
        <v>81.709999999999994</v>
      </c>
      <c r="H7" s="6">
        <v>82</v>
      </c>
      <c r="I7" s="10">
        <v>9.2999999999999999E-2</v>
      </c>
      <c r="J7" s="10">
        <v>0.27200000000000002</v>
      </c>
      <c r="K7" s="14">
        <v>0</v>
      </c>
      <c r="L7" s="14">
        <v>0</v>
      </c>
      <c r="M7" s="10">
        <v>8.2000000000000003E-2</v>
      </c>
      <c r="N7" s="14"/>
    </row>
    <row r="8" spans="1:14" ht="31.5">
      <c r="A8" s="4" t="s">
        <v>33</v>
      </c>
      <c r="B8" s="2" t="s">
        <v>34</v>
      </c>
      <c r="C8" s="3" t="s">
        <v>35</v>
      </c>
      <c r="D8" s="4" t="s">
        <v>36</v>
      </c>
      <c r="E8" s="14">
        <v>2207</v>
      </c>
      <c r="F8" s="6" t="s">
        <v>18</v>
      </c>
      <c r="G8" s="6">
        <f>35.82+65.69</f>
        <v>101.50999999999999</v>
      </c>
      <c r="H8" s="6">
        <v>101.5</v>
      </c>
      <c r="I8" s="10">
        <v>9.8000000000000004E-2</v>
      </c>
      <c r="J8" s="10">
        <v>0.246</v>
      </c>
      <c r="K8" s="14">
        <v>0</v>
      </c>
      <c r="L8" s="14">
        <v>0</v>
      </c>
      <c r="M8" s="10">
        <v>3.9E-2</v>
      </c>
      <c r="N8" s="14"/>
    </row>
    <row r="9" spans="1:14" ht="47.25">
      <c r="A9" s="4" t="s">
        <v>37</v>
      </c>
      <c r="B9" s="2" t="s">
        <v>38</v>
      </c>
      <c r="C9" s="3" t="s">
        <v>39</v>
      </c>
      <c r="D9" s="4">
        <v>32444</v>
      </c>
      <c r="E9" s="14">
        <v>4521</v>
      </c>
      <c r="F9" s="6" t="s">
        <v>16</v>
      </c>
      <c r="G9" s="15"/>
      <c r="H9" s="15">
        <v>65.599999999999994</v>
      </c>
      <c r="I9" s="6" t="s">
        <v>40</v>
      </c>
      <c r="J9" s="14" t="s">
        <v>126</v>
      </c>
      <c r="K9" s="14" t="s">
        <v>40</v>
      </c>
      <c r="L9" s="14" t="s">
        <v>30</v>
      </c>
      <c r="M9" s="14">
        <v>0</v>
      </c>
      <c r="N9" s="6" t="s">
        <v>132</v>
      </c>
    </row>
    <row r="10" spans="1:14" ht="47.25">
      <c r="A10" s="4" t="s">
        <v>41</v>
      </c>
      <c r="B10" s="2" t="s">
        <v>38</v>
      </c>
      <c r="C10" s="3" t="s">
        <v>39</v>
      </c>
      <c r="D10" s="4">
        <v>32444</v>
      </c>
      <c r="E10" s="14">
        <v>4521</v>
      </c>
      <c r="F10" s="6" t="s">
        <v>18</v>
      </c>
      <c r="G10" s="6">
        <f>41.4+145.6</f>
        <v>187</v>
      </c>
      <c r="H10" s="6">
        <v>187</v>
      </c>
      <c r="I10" s="10">
        <v>7.9000000000000001E-2</v>
      </c>
      <c r="J10" s="10">
        <v>0.27500000000000002</v>
      </c>
      <c r="K10" s="10">
        <v>4.3673999999999998E-2</v>
      </c>
      <c r="L10" s="14">
        <v>0</v>
      </c>
      <c r="M10" s="14">
        <v>0</v>
      </c>
      <c r="N10" s="14"/>
    </row>
    <row r="11" spans="1:14" ht="31.5">
      <c r="A11" s="4" t="s">
        <v>42</v>
      </c>
      <c r="B11" s="2" t="s">
        <v>43</v>
      </c>
      <c r="C11" s="3" t="s">
        <v>44</v>
      </c>
      <c r="D11" s="4" t="s">
        <v>45</v>
      </c>
      <c r="E11" s="14">
        <v>5297</v>
      </c>
      <c r="F11" s="6" t="s">
        <v>46</v>
      </c>
      <c r="G11" s="6"/>
      <c r="H11" s="6">
        <v>74</v>
      </c>
      <c r="I11" s="14" t="s">
        <v>40</v>
      </c>
      <c r="J11" s="11">
        <v>0.08</v>
      </c>
      <c r="K11" s="11">
        <v>0.02</v>
      </c>
      <c r="L11" s="14">
        <v>0</v>
      </c>
      <c r="M11" s="14">
        <v>0</v>
      </c>
      <c r="N11" s="14"/>
    </row>
    <row r="12" spans="1:14" ht="31.5">
      <c r="A12" s="4" t="s">
        <v>47</v>
      </c>
      <c r="B12" s="2" t="s">
        <v>43</v>
      </c>
      <c r="C12" s="3" t="s">
        <v>44</v>
      </c>
      <c r="D12" s="4" t="s">
        <v>45</v>
      </c>
      <c r="E12" s="14">
        <v>5297</v>
      </c>
      <c r="F12" s="6" t="s">
        <v>18</v>
      </c>
      <c r="G12" s="6">
        <f>29.58+168.08</f>
        <v>197.66000000000003</v>
      </c>
      <c r="H12" s="6">
        <v>198</v>
      </c>
      <c r="I12" s="10">
        <v>5.0999999999999997E-2</v>
      </c>
      <c r="J12" s="10">
        <v>0.17699999999999999</v>
      </c>
      <c r="K12" s="10">
        <v>6.5000000000000002E-2</v>
      </c>
      <c r="L12" s="14">
        <v>0</v>
      </c>
      <c r="M12" s="14">
        <v>0</v>
      </c>
      <c r="N12" s="14"/>
    </row>
    <row r="13" spans="1:14" ht="15.75">
      <c r="A13" s="4" t="s">
        <v>48</v>
      </c>
      <c r="B13" s="2" t="s">
        <v>49</v>
      </c>
      <c r="C13" s="3" t="s">
        <v>50</v>
      </c>
      <c r="D13" s="4">
        <v>31896</v>
      </c>
      <c r="E13" s="14">
        <v>5098</v>
      </c>
      <c r="F13" s="6" t="s">
        <v>18</v>
      </c>
      <c r="G13" s="6">
        <f>27.65+127.36</f>
        <v>155.01</v>
      </c>
      <c r="H13" s="6">
        <v>155</v>
      </c>
      <c r="I13" s="10">
        <v>3.5999999999999997E-2</v>
      </c>
      <c r="J13" s="11">
        <v>0.17</v>
      </c>
      <c r="K13" s="11">
        <v>0.04</v>
      </c>
      <c r="L13" s="14">
        <v>0</v>
      </c>
      <c r="M13" s="14">
        <v>0</v>
      </c>
      <c r="N13" s="14"/>
    </row>
    <row r="14" spans="1:14" ht="31.5">
      <c r="A14" s="4" t="s">
        <v>51</v>
      </c>
      <c r="B14" s="2" t="s">
        <v>52</v>
      </c>
      <c r="C14" s="3" t="s">
        <v>53</v>
      </c>
      <c r="D14" s="4" t="s">
        <v>54</v>
      </c>
      <c r="E14" s="14">
        <v>5446</v>
      </c>
      <c r="F14" s="6" t="s">
        <v>18</v>
      </c>
      <c r="G14" s="6">
        <f>69+110.4</f>
        <v>179.4</v>
      </c>
      <c r="H14" s="6">
        <v>180</v>
      </c>
      <c r="I14" s="10">
        <v>3.5999999999999997E-2</v>
      </c>
      <c r="J14" s="11">
        <v>0.17</v>
      </c>
      <c r="K14" s="11">
        <v>0.04</v>
      </c>
      <c r="L14" s="14">
        <v>0</v>
      </c>
      <c r="M14" s="14">
        <v>0</v>
      </c>
      <c r="N14" s="14"/>
    </row>
    <row r="15" spans="1:14" ht="31.5">
      <c r="A15" s="4" t="s">
        <v>55</v>
      </c>
      <c r="B15" s="2" t="s">
        <v>56</v>
      </c>
      <c r="C15" s="3" t="s">
        <v>57</v>
      </c>
      <c r="D15" s="4">
        <v>31529</v>
      </c>
      <c r="E15" s="14">
        <v>3592</v>
      </c>
      <c r="F15" s="6" t="s">
        <v>16</v>
      </c>
      <c r="G15" s="15"/>
      <c r="H15" s="15">
        <v>51</v>
      </c>
      <c r="I15" s="6" t="s">
        <v>40</v>
      </c>
      <c r="J15" s="6" t="s">
        <v>40</v>
      </c>
      <c r="K15" s="14" t="s">
        <v>40</v>
      </c>
      <c r="L15" s="14" t="s">
        <v>58</v>
      </c>
      <c r="M15" s="14">
        <v>0</v>
      </c>
      <c r="N15" s="6" t="s">
        <v>132</v>
      </c>
    </row>
    <row r="16" spans="1:14" ht="31.5">
      <c r="A16" s="4" t="s">
        <v>59</v>
      </c>
      <c r="B16" s="2" t="s">
        <v>56</v>
      </c>
      <c r="C16" s="3" t="s">
        <v>57</v>
      </c>
      <c r="D16" s="4">
        <v>31529</v>
      </c>
      <c r="E16" s="14">
        <v>3592</v>
      </c>
      <c r="F16" s="6" t="s">
        <v>18</v>
      </c>
      <c r="G16" s="6">
        <f>29.58+168.08</f>
        <v>197.66000000000003</v>
      </c>
      <c r="H16" s="6">
        <v>198</v>
      </c>
      <c r="I16" s="10">
        <v>6.3E-2</v>
      </c>
      <c r="J16" s="10">
        <v>0.28199999999999997</v>
      </c>
      <c r="K16" s="10">
        <v>5.8000000000000003E-2</v>
      </c>
      <c r="L16" s="14">
        <v>0</v>
      </c>
      <c r="M16" s="14">
        <v>0</v>
      </c>
      <c r="N16" s="14"/>
    </row>
    <row r="17" spans="1:14" ht="15.75">
      <c r="A17" s="4" t="s">
        <v>60</v>
      </c>
      <c r="B17" s="2" t="s">
        <v>61</v>
      </c>
      <c r="C17" s="3" t="s">
        <v>62</v>
      </c>
      <c r="D17" s="4">
        <v>31916</v>
      </c>
      <c r="E17" s="14">
        <v>4094</v>
      </c>
      <c r="F17" s="6" t="s">
        <v>16</v>
      </c>
      <c r="G17" s="6"/>
      <c r="H17" s="6">
        <v>54</v>
      </c>
      <c r="I17" s="14" t="s">
        <v>40</v>
      </c>
      <c r="J17" s="14" t="s">
        <v>63</v>
      </c>
      <c r="K17" s="14" t="s">
        <v>40</v>
      </c>
      <c r="L17" s="14" t="s">
        <v>30</v>
      </c>
      <c r="M17" s="14">
        <v>0</v>
      </c>
      <c r="N17" s="14" t="s">
        <v>135</v>
      </c>
    </row>
    <row r="18" spans="1:14" ht="15.75">
      <c r="A18" s="4" t="s">
        <v>64</v>
      </c>
      <c r="B18" s="2" t="s">
        <v>61</v>
      </c>
      <c r="C18" s="3" t="s">
        <v>62</v>
      </c>
      <c r="D18" s="4">
        <v>31916</v>
      </c>
      <c r="E18" s="14">
        <v>4094</v>
      </c>
      <c r="F18" s="6" t="s">
        <v>18</v>
      </c>
      <c r="G18" s="6">
        <f>34.55+102.35</f>
        <v>136.89999999999998</v>
      </c>
      <c r="H18" s="6">
        <v>137</v>
      </c>
      <c r="I18" s="11">
        <v>7.0000000000000007E-2</v>
      </c>
      <c r="J18" s="10">
        <v>0.14399999999999999</v>
      </c>
      <c r="K18" s="10">
        <v>4.4999999999999998E-2</v>
      </c>
      <c r="L18" s="14">
        <v>0</v>
      </c>
      <c r="M18" s="14">
        <v>0</v>
      </c>
      <c r="N18" s="14"/>
    </row>
    <row r="19" spans="1:14" ht="15.75">
      <c r="A19" s="4" t="s">
        <v>65</v>
      </c>
      <c r="B19" s="5" t="s">
        <v>66</v>
      </c>
      <c r="C19" s="3" t="s">
        <v>67</v>
      </c>
      <c r="D19" s="4" t="s">
        <v>68</v>
      </c>
      <c r="E19" s="14">
        <v>5006</v>
      </c>
      <c r="F19" s="6" t="s">
        <v>18</v>
      </c>
      <c r="G19" s="6">
        <v>144.07</v>
      </c>
      <c r="H19" s="6">
        <v>144</v>
      </c>
      <c r="I19" s="10">
        <v>6.7000000000000004E-2</v>
      </c>
      <c r="J19" s="10">
        <v>0.14199999999999999</v>
      </c>
      <c r="K19" s="10">
        <v>4.3999999999999997E-2</v>
      </c>
      <c r="L19" s="14">
        <v>0</v>
      </c>
      <c r="M19" s="14">
        <v>0</v>
      </c>
      <c r="N19" s="14"/>
    </row>
    <row r="20" spans="1:14" ht="47.25">
      <c r="A20" s="4" t="s">
        <v>69</v>
      </c>
      <c r="B20" s="3" t="s">
        <v>70</v>
      </c>
      <c r="C20" s="3" t="s">
        <v>71</v>
      </c>
      <c r="D20" s="4" t="s">
        <v>72</v>
      </c>
      <c r="E20" s="14">
        <v>6879</v>
      </c>
      <c r="F20" s="6" t="s">
        <v>16</v>
      </c>
      <c r="G20" s="15"/>
      <c r="H20" s="15">
        <v>62.1</v>
      </c>
      <c r="I20" s="6" t="s">
        <v>128</v>
      </c>
      <c r="J20" s="14" t="s">
        <v>126</v>
      </c>
      <c r="K20" s="14">
        <v>0</v>
      </c>
      <c r="L20" s="16" t="s">
        <v>127</v>
      </c>
      <c r="M20" s="6" t="s">
        <v>129</v>
      </c>
      <c r="N20" s="6" t="s">
        <v>132</v>
      </c>
    </row>
    <row r="21" spans="1:14" ht="15.75">
      <c r="A21" s="4" t="s">
        <v>73</v>
      </c>
      <c r="B21" s="2" t="s">
        <v>70</v>
      </c>
      <c r="C21" s="3" t="s">
        <v>71</v>
      </c>
      <c r="D21" s="4" t="s">
        <v>72</v>
      </c>
      <c r="E21" s="14">
        <v>6879</v>
      </c>
      <c r="F21" s="6" t="s">
        <v>18</v>
      </c>
      <c r="G21" s="6">
        <v>279.63</v>
      </c>
      <c r="H21" s="6">
        <v>280</v>
      </c>
      <c r="I21" s="10">
        <v>7.0999999999999994E-2</v>
      </c>
      <c r="J21" s="10">
        <v>0.16900000000000001</v>
      </c>
      <c r="K21" s="14">
        <v>0</v>
      </c>
      <c r="L21" s="14">
        <v>0</v>
      </c>
      <c r="M21" s="10">
        <v>6.3E-2</v>
      </c>
      <c r="N21" s="14"/>
    </row>
    <row r="22" spans="1:14" ht="15.75">
      <c r="A22" s="4" t="s">
        <v>74</v>
      </c>
      <c r="B22" s="2" t="s">
        <v>70</v>
      </c>
      <c r="C22" s="3" t="s">
        <v>71</v>
      </c>
      <c r="D22" s="4" t="s">
        <v>72</v>
      </c>
      <c r="E22" s="14">
        <v>6879</v>
      </c>
      <c r="F22" s="6" t="s">
        <v>75</v>
      </c>
      <c r="G22" s="15"/>
      <c r="H22" s="15">
        <v>646</v>
      </c>
      <c r="I22" s="17">
        <v>0.08</v>
      </c>
      <c r="J22" s="14" t="s">
        <v>136</v>
      </c>
      <c r="K22" s="14">
        <v>0</v>
      </c>
      <c r="L22" s="10" t="s">
        <v>137</v>
      </c>
      <c r="M22" s="10">
        <v>5.3199999999999997E-2</v>
      </c>
      <c r="N22" s="14"/>
    </row>
    <row r="23" spans="1:14" ht="15.75">
      <c r="A23" s="4" t="s">
        <v>76</v>
      </c>
      <c r="B23" s="2" t="s">
        <v>77</v>
      </c>
      <c r="C23" s="3" t="s">
        <v>78</v>
      </c>
      <c r="D23" s="4" t="s">
        <v>79</v>
      </c>
      <c r="E23" s="14">
        <v>5702</v>
      </c>
      <c r="F23" s="6" t="s">
        <v>16</v>
      </c>
      <c r="G23" s="6"/>
      <c r="H23" s="6">
        <v>63</v>
      </c>
      <c r="I23" s="14" t="s">
        <v>40</v>
      </c>
      <c r="J23" s="14" t="s">
        <v>80</v>
      </c>
      <c r="K23" s="14" t="s">
        <v>40</v>
      </c>
      <c r="L23" s="14" t="s">
        <v>30</v>
      </c>
      <c r="M23" s="14">
        <v>0</v>
      </c>
      <c r="N23" s="14" t="s">
        <v>135</v>
      </c>
    </row>
    <row r="24" spans="1:14" ht="15.75">
      <c r="A24" s="4" t="s">
        <v>81</v>
      </c>
      <c r="B24" s="2" t="s">
        <v>77</v>
      </c>
      <c r="C24" s="3" t="s">
        <v>78</v>
      </c>
      <c r="D24" s="4" t="s">
        <v>79</v>
      </c>
      <c r="E24" s="14">
        <v>5702</v>
      </c>
      <c r="F24" s="6" t="s">
        <v>18</v>
      </c>
      <c r="G24" s="6">
        <v>332.69499999999999</v>
      </c>
      <c r="H24" s="6">
        <v>333</v>
      </c>
      <c r="I24" s="10">
        <v>0.18099999999999999</v>
      </c>
      <c r="J24" s="11">
        <v>0.23</v>
      </c>
      <c r="K24" s="14">
        <v>0</v>
      </c>
      <c r="L24" s="14">
        <v>0</v>
      </c>
      <c r="M24" s="11">
        <v>0.08</v>
      </c>
      <c r="N24" s="14"/>
    </row>
    <row r="25" spans="1:14" ht="31.5">
      <c r="A25" s="4" t="s">
        <v>82</v>
      </c>
      <c r="B25" s="2" t="s">
        <v>83</v>
      </c>
      <c r="C25" s="3" t="s">
        <v>84</v>
      </c>
      <c r="D25" s="4" t="s">
        <v>85</v>
      </c>
      <c r="E25" s="14">
        <v>4119</v>
      </c>
      <c r="F25" s="6" t="s">
        <v>18</v>
      </c>
      <c r="G25" s="6">
        <v>139.6</v>
      </c>
      <c r="H25" s="6">
        <v>140</v>
      </c>
      <c r="I25" s="10">
        <v>0.14699999999999999</v>
      </c>
      <c r="J25" s="10">
        <v>0.13500000000000001</v>
      </c>
      <c r="K25" s="11">
        <v>1</v>
      </c>
      <c r="L25" s="14">
        <v>0</v>
      </c>
      <c r="M25" s="10">
        <v>3.5000000000000003E-2</v>
      </c>
      <c r="N25" s="14"/>
    </row>
    <row r="26" spans="1:14" ht="15.75">
      <c r="A26" s="4" t="s">
        <v>86</v>
      </c>
      <c r="B26" s="2" t="s">
        <v>87</v>
      </c>
      <c r="C26" s="3" t="s">
        <v>88</v>
      </c>
      <c r="D26" s="4" t="s">
        <v>89</v>
      </c>
      <c r="E26" s="14">
        <v>5863</v>
      </c>
      <c r="F26" s="6" t="s">
        <v>18</v>
      </c>
      <c r="G26" s="6">
        <v>346.09</v>
      </c>
      <c r="H26" s="6">
        <v>346</v>
      </c>
      <c r="I26" s="10">
        <v>8.3000000000000004E-2</v>
      </c>
      <c r="J26" s="10">
        <v>0.373</v>
      </c>
      <c r="K26" s="10">
        <v>9.5000000000000001E-2</v>
      </c>
      <c r="L26" s="14">
        <v>0</v>
      </c>
      <c r="M26" s="14">
        <v>0</v>
      </c>
      <c r="N26" s="14"/>
    </row>
    <row r="27" spans="1:14" ht="15.75">
      <c r="A27" s="4" t="s">
        <v>90</v>
      </c>
      <c r="B27" s="2" t="s">
        <v>91</v>
      </c>
      <c r="C27" s="3" t="s">
        <v>92</v>
      </c>
      <c r="D27" s="4">
        <v>32708</v>
      </c>
      <c r="E27" s="14">
        <v>12608</v>
      </c>
      <c r="F27" s="6" t="s">
        <v>16</v>
      </c>
      <c r="G27" s="6"/>
      <c r="H27" s="6">
        <v>61</v>
      </c>
      <c r="I27" s="14" t="s">
        <v>40</v>
      </c>
      <c r="J27" s="14" t="s">
        <v>93</v>
      </c>
      <c r="K27" s="14" t="s">
        <v>40</v>
      </c>
      <c r="L27" s="14" t="s">
        <v>58</v>
      </c>
      <c r="M27" s="14">
        <v>0</v>
      </c>
      <c r="N27" s="14" t="s">
        <v>135</v>
      </c>
    </row>
    <row r="28" spans="1:14" ht="15.75">
      <c r="A28" s="4" t="s">
        <v>94</v>
      </c>
      <c r="B28" s="2" t="s">
        <v>91</v>
      </c>
      <c r="C28" s="3" t="s">
        <v>92</v>
      </c>
      <c r="D28" s="4">
        <v>32708</v>
      </c>
      <c r="E28" s="14">
        <v>12608</v>
      </c>
      <c r="F28" s="6" t="s">
        <v>18</v>
      </c>
      <c r="G28" s="6">
        <v>175.76</v>
      </c>
      <c r="H28" s="6">
        <v>176</v>
      </c>
      <c r="I28" s="10">
        <v>2.5999999999999999E-2</v>
      </c>
      <c r="J28" s="10">
        <v>9.4E-2</v>
      </c>
      <c r="K28" s="10">
        <v>1.9E-2</v>
      </c>
      <c r="L28" s="14">
        <v>0</v>
      </c>
      <c r="M28" s="14">
        <v>0</v>
      </c>
      <c r="N28" s="14"/>
    </row>
    <row r="29" spans="1:14" ht="47.25">
      <c r="A29" s="4" t="s">
        <v>95</v>
      </c>
      <c r="B29" s="2" t="s">
        <v>96</v>
      </c>
      <c r="C29" s="3" t="s">
        <v>97</v>
      </c>
      <c r="D29" s="4" t="s">
        <v>98</v>
      </c>
      <c r="E29" s="14">
        <v>1041</v>
      </c>
      <c r="F29" s="6" t="s">
        <v>18</v>
      </c>
      <c r="G29" s="6">
        <v>80.95</v>
      </c>
      <c r="H29" s="6">
        <v>81</v>
      </c>
      <c r="I29" s="10">
        <v>3.4000000000000002E-2</v>
      </c>
      <c r="J29" s="10">
        <v>8.2000000000000003E-2</v>
      </c>
      <c r="K29" s="10">
        <v>6.9000000000000006E-2</v>
      </c>
      <c r="L29" s="14">
        <v>0</v>
      </c>
      <c r="M29" s="14">
        <v>0</v>
      </c>
      <c r="N29" s="14"/>
    </row>
    <row r="30" spans="1:14" ht="15.75">
      <c r="A30" s="4" t="s">
        <v>99</v>
      </c>
      <c r="B30" s="2" t="s">
        <v>100</v>
      </c>
      <c r="C30" s="3" t="s">
        <v>101</v>
      </c>
      <c r="D30" s="4">
        <v>31122</v>
      </c>
      <c r="E30" s="14">
        <v>5804</v>
      </c>
      <c r="F30" s="6" t="s">
        <v>18</v>
      </c>
      <c r="G30" s="6">
        <v>279.36</v>
      </c>
      <c r="H30" s="6">
        <v>279</v>
      </c>
      <c r="I30" s="10">
        <v>3.7999999999999999E-2</v>
      </c>
      <c r="J30" s="10">
        <v>0.20499999999999999</v>
      </c>
      <c r="K30" s="10">
        <v>5.7000000000000002E-2</v>
      </c>
      <c r="L30" s="14">
        <v>0</v>
      </c>
      <c r="M30" s="14">
        <v>0</v>
      </c>
      <c r="N30" s="14"/>
    </row>
    <row r="31" spans="1:14" ht="15.75">
      <c r="A31" s="4" t="s">
        <v>102</v>
      </c>
      <c r="B31" s="2" t="s">
        <v>103</v>
      </c>
      <c r="C31" s="3" t="s">
        <v>138</v>
      </c>
      <c r="D31" s="4">
        <v>31675</v>
      </c>
      <c r="E31" s="14">
        <v>6038</v>
      </c>
      <c r="F31" s="6" t="s">
        <v>16</v>
      </c>
      <c r="G31" s="6"/>
      <c r="H31" s="6">
        <v>54.5</v>
      </c>
      <c r="I31" s="14" t="s">
        <v>40</v>
      </c>
      <c r="J31" s="14" t="s">
        <v>104</v>
      </c>
      <c r="K31" s="14" t="s">
        <v>40</v>
      </c>
      <c r="L31" s="14" t="s">
        <v>105</v>
      </c>
      <c r="M31" s="14">
        <v>0</v>
      </c>
      <c r="N31" s="14" t="s">
        <v>135</v>
      </c>
    </row>
    <row r="32" spans="1:14" ht="15.75">
      <c r="A32" s="4" t="s">
        <v>106</v>
      </c>
      <c r="B32" s="2" t="s">
        <v>103</v>
      </c>
      <c r="C32" s="3" t="s">
        <v>138</v>
      </c>
      <c r="D32" s="4">
        <v>31675</v>
      </c>
      <c r="E32" s="14">
        <v>6038</v>
      </c>
      <c r="F32" s="6" t="s">
        <v>18</v>
      </c>
      <c r="G32" s="6">
        <v>116.26</v>
      </c>
      <c r="H32" s="6">
        <v>116</v>
      </c>
      <c r="I32" s="10">
        <v>2.9000000000000001E-2</v>
      </c>
      <c r="J32" s="10">
        <v>0.10100000000000001</v>
      </c>
      <c r="K32" s="10">
        <v>1.9E-2</v>
      </c>
      <c r="L32" s="14">
        <v>0</v>
      </c>
      <c r="M32" s="14">
        <v>0</v>
      </c>
      <c r="N32" s="14"/>
    </row>
    <row r="33" spans="1:14" ht="78.75">
      <c r="A33" s="4" t="s">
        <v>107</v>
      </c>
      <c r="B33" s="2" t="s">
        <v>108</v>
      </c>
      <c r="C33" s="3" t="s">
        <v>109</v>
      </c>
      <c r="D33" s="4" t="s">
        <v>110</v>
      </c>
      <c r="E33" s="14">
        <v>3364</v>
      </c>
      <c r="F33" s="6" t="s">
        <v>111</v>
      </c>
      <c r="G33" s="6"/>
      <c r="H33" s="6">
        <v>654</v>
      </c>
      <c r="I33" s="11">
        <v>0.25</v>
      </c>
      <c r="J33" s="11">
        <v>0.25</v>
      </c>
      <c r="K33" s="14">
        <v>0</v>
      </c>
      <c r="L33" s="14">
        <v>0</v>
      </c>
      <c r="M33" s="14">
        <v>0</v>
      </c>
      <c r="N33" s="14"/>
    </row>
    <row r="34" spans="1:14" ht="78.75">
      <c r="A34" s="4" t="s">
        <v>112</v>
      </c>
      <c r="B34" s="2" t="s">
        <v>108</v>
      </c>
      <c r="C34" s="3" t="s">
        <v>109</v>
      </c>
      <c r="D34" s="4" t="s">
        <v>110</v>
      </c>
      <c r="E34" s="14">
        <v>3364</v>
      </c>
      <c r="F34" s="14" t="s">
        <v>113</v>
      </c>
      <c r="G34" s="14">
        <v>153.62</v>
      </c>
      <c r="H34" s="6">
        <v>154</v>
      </c>
      <c r="I34" s="11">
        <v>0.13</v>
      </c>
      <c r="J34" s="11">
        <v>0.17</v>
      </c>
      <c r="K34" s="11">
        <v>1</v>
      </c>
      <c r="L34" s="14">
        <v>0</v>
      </c>
      <c r="M34" s="10">
        <v>6.4000000000000001E-2</v>
      </c>
      <c r="N34" s="14"/>
    </row>
    <row r="35" spans="1:14" ht="31.5">
      <c r="A35" s="4" t="s">
        <v>114</v>
      </c>
      <c r="B35" s="2" t="s">
        <v>115</v>
      </c>
      <c r="C35" s="3" t="s">
        <v>116</v>
      </c>
      <c r="D35" s="4">
        <v>31675</v>
      </c>
      <c r="E35" s="14">
        <v>5450</v>
      </c>
      <c r="F35" s="6" t="s">
        <v>18</v>
      </c>
      <c r="G35" s="6">
        <f>126.24</f>
        <v>126.24</v>
      </c>
      <c r="H35" s="6">
        <v>126</v>
      </c>
      <c r="I35" s="10">
        <v>9.5000000000000001E-2</v>
      </c>
      <c r="J35" s="10">
        <v>0.153</v>
      </c>
      <c r="K35" s="10">
        <v>2.8000000000000001E-2</v>
      </c>
      <c r="L35" s="14">
        <v>0</v>
      </c>
      <c r="M35" s="14">
        <v>0</v>
      </c>
      <c r="N35" s="14"/>
    </row>
    <row r="36" spans="1:14" ht="31.5">
      <c r="A36" s="4" t="s">
        <v>117</v>
      </c>
      <c r="B36" s="2" t="s">
        <v>118</v>
      </c>
      <c r="C36" s="3" t="s">
        <v>119</v>
      </c>
      <c r="D36" s="4" t="s">
        <v>120</v>
      </c>
      <c r="E36" s="14">
        <v>3693</v>
      </c>
      <c r="F36" s="6" t="s">
        <v>16</v>
      </c>
      <c r="G36" s="15"/>
      <c r="H36" s="15">
        <v>48</v>
      </c>
      <c r="I36" s="6" t="s">
        <v>130</v>
      </c>
      <c r="J36" s="6" t="s">
        <v>130</v>
      </c>
      <c r="K36" s="14">
        <v>0</v>
      </c>
      <c r="L36" s="14" t="s">
        <v>30</v>
      </c>
      <c r="M36" s="14" t="s">
        <v>121</v>
      </c>
      <c r="N36" s="14" t="s">
        <v>135</v>
      </c>
    </row>
    <row r="37" spans="1:14" ht="31.5">
      <c r="A37" s="4" t="s">
        <v>122</v>
      </c>
      <c r="B37" s="2" t="s">
        <v>118</v>
      </c>
      <c r="C37" s="3" t="s">
        <v>119</v>
      </c>
      <c r="D37" s="4" t="s">
        <v>120</v>
      </c>
      <c r="E37" s="14">
        <v>3693</v>
      </c>
      <c r="F37" s="6" t="s">
        <v>18</v>
      </c>
      <c r="G37" s="6">
        <v>230.79</v>
      </c>
      <c r="H37" s="6">
        <v>231</v>
      </c>
      <c r="I37" s="10">
        <v>0.107</v>
      </c>
      <c r="J37" s="10">
        <v>7.6999999999999999E-2</v>
      </c>
      <c r="K37" s="14">
        <v>0</v>
      </c>
      <c r="L37" s="14">
        <v>0</v>
      </c>
      <c r="M37" s="10">
        <v>7.5999999999999998E-2</v>
      </c>
      <c r="N37" s="14"/>
    </row>
    <row r="38" spans="1:14" ht="31.5">
      <c r="A38" s="4" t="s">
        <v>123</v>
      </c>
      <c r="B38" s="19" t="s">
        <v>115</v>
      </c>
      <c r="C38" s="3" t="s">
        <v>124</v>
      </c>
      <c r="D38" s="4">
        <v>31675</v>
      </c>
      <c r="E38" s="14">
        <v>5450</v>
      </c>
      <c r="F38" s="18" t="s">
        <v>125</v>
      </c>
      <c r="G38" s="6"/>
      <c r="H38" s="6">
        <v>763</v>
      </c>
      <c r="I38" s="14" t="s">
        <v>40</v>
      </c>
      <c r="J38" s="11">
        <v>0.17</v>
      </c>
      <c r="K38" s="14" t="s">
        <v>40</v>
      </c>
      <c r="L38" s="14">
        <v>0</v>
      </c>
      <c r="M38" s="14">
        <v>0</v>
      </c>
      <c r="N38" s="14"/>
    </row>
    <row r="39" spans="1:14" ht="15.75">
      <c r="A39" s="7"/>
      <c r="B39" s="7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5.75">
      <c r="A40" s="7"/>
      <c r="B40" s="7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5.75">
      <c r="A41" s="7"/>
      <c r="B41" s="7"/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5.75">
      <c r="A42" s="7"/>
      <c r="B42" s="7"/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5.75">
      <c r="A43" s="12"/>
      <c r="B43" s="9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5.75">
      <c r="A44" s="12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5.7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5.75">
      <c r="A46" s="13"/>
      <c r="B46" s="9"/>
      <c r="C46" s="9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5.75">
      <c r="A47" s="13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5.7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5.7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5.7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5.7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5.7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5.7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5.7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5.7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5.7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5.7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5.7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5.7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5.7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5.7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5.7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5.7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5.7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5.7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5.7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5.7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5.7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5.7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5.7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5.7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5.7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5.7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5.7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5.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5.7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5.7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5.7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5.7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5.7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5.7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5.7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5.7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5.7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5.7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5.7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5.7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5.7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5.7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5.7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5.7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5.7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5.7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5.7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5.7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5.7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5.7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5.7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5.7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5.7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5.7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5.7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5.7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5.7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5.7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5.7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5.7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5.7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5.7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5.7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5.7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5.7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5.7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5.7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5.7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5.7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5.7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5.7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5.7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5.7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5.7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5.7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5.7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5.7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5.7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5.7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5.7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5.7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5.7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5.7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5.7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5.7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5.7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5.7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5.7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5.7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5.7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5.7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5.7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5.7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5.7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5.7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5.7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5.7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5.7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5.7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5.7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5.7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5.7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5.7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5.7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5.7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5.7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5.7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5.7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5.7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5.7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5.7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5.7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5.7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5.7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5.7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5.7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5.7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5.7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5.7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5.7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5.7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5.7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5.7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5.7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5.7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5.7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5.7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5.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5.7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5.7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5.7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5.7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5.7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5.7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5.7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5.7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5.7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5.7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5.7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5.7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5.7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5.7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5.7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5.7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5.7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5.7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5.7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5.7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5.7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5.7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5.7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5.7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5.7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5.7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5.7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5.7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5.7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5.7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5.7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5.7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5.7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5.7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5.7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5.7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5.7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5.7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5.7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5.7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5.7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5.7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5.7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5.7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5.7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5.7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5.7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5.7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5.7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5.7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5.7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5.7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5.7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5.7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5.7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5.7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5.7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5.7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5.7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5.7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5.7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5.7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5.7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5.7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5.7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5.7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5.7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5.7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5.7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5.7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5.7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5.7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5.7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5.7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5.7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5.7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5.7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5.7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5.7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5.7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5.7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5.7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5.7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5.7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5.7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5.7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5.7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5.7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5.7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5.7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5.7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5.7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5.7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5.7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5.7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5.7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5.7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5.7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5.7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5.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5.7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5.7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5.7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5.7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5.7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5.7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5.7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5.7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5.7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5.7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5.7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5.7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5.7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5.7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5.7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5.7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5.7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5.7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5.7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5.7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5.7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5.7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5.7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5.7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5.7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5.7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5.7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5.7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5.7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5.7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5.7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5.7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5.7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5.7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5.7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5.7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5.7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5.7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5.7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5.7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5.7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5.7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5.7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5.7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5.7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5.7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5.7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5.7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5.7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5.7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5.7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5.7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5.7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5.7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5.7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5.7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5.7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5.7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5.7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5.7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5.7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5.7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5.7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5.7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5.7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5.7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5.7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5.7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5.7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5.7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5.7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5.7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5.7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5.7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5.7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5.7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5.7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5.7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5.7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5.7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5.7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5.7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5.7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5.7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5.7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5.7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</sheetData>
  <mergeCells count="2">
    <mergeCell ref="A43:A44"/>
    <mergeCell ref="A46:A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5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1b. mell. mód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Sándor</dc:creator>
  <cp:lastModifiedBy>nagyl</cp:lastModifiedBy>
  <cp:lastPrinted>2020-06-24T09:40:34Z</cp:lastPrinted>
  <dcterms:created xsi:type="dcterms:W3CDTF">2017-09-18T13:34:05Z</dcterms:created>
  <dcterms:modified xsi:type="dcterms:W3CDTF">2020-09-02T12:50:43Z</dcterms:modified>
</cp:coreProperties>
</file>