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eier.robert\Desktop\tanker\tanker2\"/>
    </mc:Choice>
  </mc:AlternateContent>
  <bookViews>
    <workbookView xWindow="0" yWindow="0" windowWidth="19170" windowHeight="11520"/>
  </bookViews>
  <sheets>
    <sheet name="Munka2" sheetId="2" r:id="rId1"/>
  </sheets>
  <definedNames>
    <definedName name="_xlnm._FilterDatabase" localSheetId="0" hidden="1">Munka2!$A$1:$P$24</definedName>
    <definedName name="_xlnm.Print_Titles" localSheetId="0">Munka2!$1:$1</definedName>
    <definedName name="_xlnm.Print_Area" localSheetId="0">Munka2!$A$1:$P$56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2" l="1"/>
  <c r="H23" i="2" s="1"/>
  <c r="F21" i="2"/>
  <c r="H21" i="2" s="1"/>
  <c r="F20" i="2"/>
  <c r="H20" i="2" s="1"/>
  <c r="F19" i="2"/>
  <c r="H19" i="2" s="1"/>
  <c r="F18" i="2"/>
  <c r="H18" i="2" s="1"/>
  <c r="F17" i="2"/>
  <c r="H17" i="2" s="1"/>
  <c r="F16" i="2"/>
  <c r="H16" i="2" s="1"/>
  <c r="F15" i="2"/>
  <c r="H15" i="2" s="1"/>
  <c r="F14" i="2"/>
  <c r="H14" i="2" s="1"/>
  <c r="F13" i="2"/>
  <c r="H13" i="2" s="1"/>
  <c r="F12" i="2"/>
  <c r="H12" i="2" s="1"/>
  <c r="F11" i="2"/>
  <c r="H11" i="2" s="1"/>
  <c r="F10" i="2"/>
  <c r="H10" i="2" s="1"/>
  <c r="F9" i="2"/>
  <c r="F8" i="2"/>
  <c r="H8" i="2" s="1"/>
  <c r="F7" i="2"/>
  <c r="H7" i="2" s="1"/>
  <c r="F6" i="2"/>
  <c r="H6" i="2" s="1"/>
  <c r="F5" i="2"/>
  <c r="H5" i="2" s="1"/>
  <c r="F4" i="2"/>
  <c r="H4" i="2" s="1"/>
  <c r="F3" i="2"/>
  <c r="H3" i="2" s="1"/>
  <c r="F2" i="2"/>
  <c r="H2" i="2" s="1"/>
  <c r="G9" i="2" l="1"/>
  <c r="H9" i="2" s="1"/>
  <c r="M2" i="2" l="1"/>
  <c r="O2" i="2" s="1"/>
  <c r="M3" i="2"/>
  <c r="O3" i="2" s="1"/>
  <c r="M4" i="2"/>
  <c r="O4" i="2" s="1"/>
  <c r="M5" i="2"/>
  <c r="O5" i="2" s="1"/>
  <c r="M6" i="2"/>
  <c r="O6" i="2" s="1"/>
  <c r="M7" i="2"/>
  <c r="O7" i="2" s="1"/>
  <c r="M8" i="2"/>
  <c r="O8" i="2" s="1"/>
  <c r="M9" i="2"/>
  <c r="O9" i="2" s="1"/>
  <c r="M10" i="2"/>
  <c r="O10" i="2" s="1"/>
  <c r="M11" i="2"/>
  <c r="O11" i="2" s="1"/>
  <c r="M12" i="2"/>
  <c r="O12" i="2" s="1"/>
  <c r="M13" i="2"/>
  <c r="O13" i="2" s="1"/>
  <c r="M14" i="2"/>
  <c r="O14" i="2" s="1"/>
  <c r="M15" i="2"/>
  <c r="O15" i="2" s="1"/>
  <c r="M16" i="2"/>
  <c r="O16" i="2" s="1"/>
  <c r="M17" i="2"/>
  <c r="O17" i="2" s="1"/>
  <c r="M18" i="2"/>
  <c r="O18" i="2" s="1"/>
  <c r="M19" i="2"/>
  <c r="O19" i="2" s="1"/>
  <c r="M20" i="2"/>
  <c r="O20" i="2" s="1"/>
  <c r="M21" i="2"/>
  <c r="O21" i="2" s="1"/>
  <c r="M23" i="2"/>
  <c r="O23" i="2" s="1"/>
</calcChain>
</file>

<file path=xl/sharedStrings.xml><?xml version="1.0" encoding="utf-8"?>
<sst xmlns="http://schemas.openxmlformats.org/spreadsheetml/2006/main" count="119" uniqueCount="118">
  <si>
    <t>Intézmények</t>
  </si>
  <si>
    <t xml:space="preserve">Álmos Vezér Gimnázium és Általános Iskola  </t>
  </si>
  <si>
    <t>Dr. Mező Ferenc Általános Iskola</t>
  </si>
  <si>
    <t>Dr. Török Béla Óvoda, Általános Iskola, Speciális Szakiskola, Egységes Gyógypedagógiai Módszertani Intézmény és Diákotthon</t>
  </si>
  <si>
    <t xml:space="preserve">Herman Ottó Általános Iskola </t>
  </si>
  <si>
    <t xml:space="preserve">Hunyadi János Ének-zenei, Nyelvi Általános Iskola </t>
  </si>
  <si>
    <t xml:space="preserve">Jókai Mór Általános Iskola </t>
  </si>
  <si>
    <t>Kaffka Margit Általános Iskola</t>
  </si>
  <si>
    <t xml:space="preserve">Liszt Ferenc Általános Iskola   </t>
  </si>
  <si>
    <t xml:space="preserve">Móra Ferenc Általános Iskola        </t>
  </si>
  <si>
    <t xml:space="preserve">Munkácsy Mihály Általános Iskola és A.M.I.      </t>
  </si>
  <si>
    <t xml:space="preserve">Németh Imre Általános Iskola     </t>
  </si>
  <si>
    <t xml:space="preserve">Széchenyi István Általános Iskola   </t>
  </si>
  <si>
    <t xml:space="preserve">Szent István Gimnázium </t>
  </si>
  <si>
    <t xml:space="preserve">Szent István Király Zeneművészeti Szakközépiskola és Alapfokú Művészetoktatási Intézmény
</t>
  </si>
  <si>
    <t>Teleki Blanka Gimnázium</t>
  </si>
  <si>
    <t xml:space="preserve">Városligeti Magyar-Angol K.T.NY.Általános Iskola     </t>
  </si>
  <si>
    <t xml:space="preserve">Zuglói Arany János Általános Iskola és A.M.I.                        </t>
  </si>
  <si>
    <t xml:space="preserve">Zuglói Benedek Elek EGYMI és Nevelési Tanácsadó  </t>
  </si>
  <si>
    <t xml:space="preserve">Zuglói Hajós Alfréd K.T.NY.Általános Iskola        </t>
  </si>
  <si>
    <t xml:space="preserve">Zuglói Heltai Gáspár Általános Iskola   </t>
  </si>
  <si>
    <t>Fővárosi Pedagógiai Szakszolgálat 3.számú Szakértői Bizottsági Tagintézménye (Fráter György u.)</t>
  </si>
  <si>
    <t>Konyha, étkezde (m2)</t>
  </si>
  <si>
    <t>Gondnoki lakás
(m2)</t>
  </si>
  <si>
    <t>Álmos Vezér Általános Iskola  (Kántorné sétány)</t>
  </si>
  <si>
    <t>Helyrajzi szám</t>
  </si>
  <si>
    <t>2.</t>
  </si>
  <si>
    <t>3.</t>
  </si>
  <si>
    <t>4.</t>
  </si>
  <si>
    <t>5.</t>
  </si>
  <si>
    <t>6.</t>
  </si>
  <si>
    <t>7.</t>
  </si>
  <si>
    <t>8.</t>
  </si>
  <si>
    <t>9.</t>
  </si>
  <si>
    <t>32171/6</t>
  </si>
  <si>
    <t>39221/25</t>
  </si>
  <si>
    <t>39221/52</t>
  </si>
  <si>
    <t>39585/9</t>
  </si>
  <si>
    <t>Csanádi Árpád Általános Iskola, Sportiskola  és Szakközépiskola  és Pedagógiai Intézet</t>
  </si>
  <si>
    <t>31928/3</t>
  </si>
  <si>
    <t>10.</t>
  </si>
  <si>
    <t>31670/2</t>
  </si>
  <si>
    <t>11.</t>
  </si>
  <si>
    <t>12.</t>
  </si>
  <si>
    <t>39221/36</t>
  </si>
  <si>
    <t>39470/74</t>
  </si>
  <si>
    <t>29978/166</t>
  </si>
  <si>
    <t>39952/6</t>
  </si>
  <si>
    <t>32205/1</t>
  </si>
  <si>
    <t>13.</t>
  </si>
  <si>
    <t>14.</t>
  </si>
  <si>
    <t>15.</t>
  </si>
  <si>
    <t>16.</t>
  </si>
  <si>
    <t>17.</t>
  </si>
  <si>
    <t>29973/316</t>
  </si>
  <si>
    <t>31905/13</t>
  </si>
  <si>
    <t>18.</t>
  </si>
  <si>
    <t>19.</t>
  </si>
  <si>
    <t>20.</t>
  </si>
  <si>
    <t>21.</t>
  </si>
  <si>
    <t>22.</t>
  </si>
  <si>
    <t>23.</t>
  </si>
  <si>
    <t>39470/82</t>
  </si>
  <si>
    <t>Egyéb
(m2)</t>
  </si>
  <si>
    <t>Az épület hasznos bruttó alapterülete
(m2)</t>
  </si>
  <si>
    <t>Az ingatlan beépített területe
(m2)</t>
  </si>
  <si>
    <t>Ingatlan területe
(földhivatali nyt. szerint)
(m2)</t>
  </si>
  <si>
    <t>Műfüves pálya területe
(m2)</t>
  </si>
  <si>
    <t>Átadásra kerülő bruttó hasznos alapterület
(m2)</t>
  </si>
  <si>
    <t>No</t>
  </si>
  <si>
    <t>9764/10764</t>
  </si>
  <si>
    <t>7983/8801</t>
  </si>
  <si>
    <t>6580/6706</t>
  </si>
  <si>
    <t>6218/6377</t>
  </si>
  <si>
    <t>8553/8647</t>
  </si>
  <si>
    <t>3308/3440</t>
  </si>
  <si>
    <t>5247/5903</t>
  </si>
  <si>
    <t>13734/13857</t>
  </si>
  <si>
    <t>14351/15191</t>
  </si>
  <si>
    <t>11142/11891</t>
  </si>
  <si>
    <t>12637/13662</t>
  </si>
  <si>
    <t>6191/6903</t>
  </si>
  <si>
    <t>13726/14706</t>
  </si>
  <si>
    <t>4414/4491</t>
  </si>
  <si>
    <t>10559/10862</t>
  </si>
  <si>
    <t>8343/8474</t>
  </si>
  <si>
    <t>7618/8457</t>
  </si>
  <si>
    <t>8764/8932</t>
  </si>
  <si>
    <t>5513/5654</t>
  </si>
  <si>
    <t>9199/9301</t>
  </si>
  <si>
    <t>6319/6572</t>
  </si>
  <si>
    <t>8581/9653</t>
  </si>
  <si>
    <t>17308/17463</t>
  </si>
  <si>
    <t>16750/17730</t>
  </si>
  <si>
    <t>10495/10744</t>
  </si>
  <si>
    <t>9429/10420</t>
  </si>
  <si>
    <t>8717/8929</t>
  </si>
  <si>
    <t>14698/15686</t>
  </si>
  <si>
    <t>14747/15943</t>
  </si>
  <si>
    <t>8173/9113</t>
  </si>
  <si>
    <t>16057/17203</t>
  </si>
  <si>
    <t>13550/13787</t>
  </si>
  <si>
    <t>9797/10078</t>
  </si>
  <si>
    <t>8075/8804</t>
  </si>
  <si>
    <t>12281/12452</t>
  </si>
  <si>
    <t>9772/9926</t>
  </si>
  <si>
    <t>9801/10880</t>
  </si>
  <si>
    <t>Az ingatlan teljes hasznos alapterülete (m2)</t>
  </si>
  <si>
    <t>Az ingatlan nem beépített alapterülete (m2)</t>
  </si>
  <si>
    <t>Az ingatlan rész egy helyrajzi számon szerepel a Hunyadi János Ének-zenei Nyelvi Általános Iskolával. A Fővárosi Pedagógiai Szakszolgálat 3.számú Szakértői Bizottsági Tagintézménye által használt terület a Hunyadi Iskolánál szerepel.</t>
  </si>
  <si>
    <t>Tulajdoni hányad, melyre a bejegyzendő vagyonkezelési jog vonatkozik</t>
  </si>
  <si>
    <r>
      <t>Tulajdoni hányad, melyre a bejegyzendő vagyonkezelési jog vonatkozik a földhivatali nyilvántartás szerinti m</t>
    </r>
    <r>
      <rPr>
        <b/>
        <vertAlign val="superscript"/>
        <sz val="14"/>
        <color theme="1"/>
        <rFont val="Calibri"/>
        <family val="2"/>
        <charset val="238"/>
        <scheme val="minor"/>
      </rPr>
      <t>2</t>
    </r>
    <r>
      <rPr>
        <b/>
        <sz val="14"/>
        <color theme="1"/>
        <rFont val="Calibri"/>
        <family val="2"/>
        <charset val="238"/>
        <scheme val="minor"/>
      </rPr>
      <t>-re vetítve</t>
    </r>
  </si>
  <si>
    <t>8535/8738</t>
  </si>
  <si>
    <t>7216/7974</t>
  </si>
  <si>
    <t>4993/5114</t>
  </si>
  <si>
    <t>2762/3011</t>
  </si>
  <si>
    <t>Az ingatlan rész egy helyrajzi számon szerepel a Teleki Blanka Gimnáziummal. AVárosligeti Magyar-Angol K.T.NY.Általános Iskola által használt terület a Teleki Blanka Gimnáziumnál szerepel.</t>
  </si>
  <si>
    <t>10637/10785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</si>
</sst>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vertAlign val="superscript"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0.5"/>
      <color theme="1"/>
      <name val="Consolas"/>
      <family val="3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1" fontId="0" fillId="0" borderId="0" xfId="0" applyNumberFormat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1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" fontId="3" fillId="0" borderId="2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Alignment="1">
      <alignment horizontal="center" vertical="center" wrapText="1"/>
    </xf>
    <xf numFmtId="0" fontId="0" fillId="0" borderId="8" xfId="0" applyBorder="1"/>
    <xf numFmtId="0" fontId="2" fillId="2" borderId="9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" fontId="1" fillId="3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3" fillId="0" borderId="1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2</xdr:col>
      <xdr:colOff>1122589</xdr:colOff>
      <xdr:row>50</xdr:row>
      <xdr:rowOff>171450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267700"/>
          <a:ext cx="5743575" cy="47434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tabSelected="1" zoomScale="70" zoomScaleNormal="70" workbookViewId="0">
      <selection activeCell="K35" sqref="K35"/>
    </sheetView>
  </sheetViews>
  <sheetFormatPr defaultRowHeight="15" x14ac:dyDescent="0.25"/>
  <cols>
    <col min="1" max="1" width="4.7109375" style="3" bestFit="1" customWidth="1"/>
    <col min="2" max="2" width="64.7109375" style="3" customWidth="1"/>
    <col min="3" max="3" width="18.7109375" style="3" bestFit="1" customWidth="1"/>
    <col min="4" max="4" width="15" style="3" customWidth="1"/>
    <col min="5" max="5" width="14.42578125" style="3" customWidth="1"/>
    <col min="6" max="6" width="16.5703125" style="3" customWidth="1"/>
    <col min="7" max="8" width="29.5703125" style="3" customWidth="1"/>
    <col min="9" max="9" width="25.85546875" style="3" customWidth="1"/>
    <col min="10" max="10" width="20.140625" style="3" customWidth="1"/>
    <col min="11" max="11" width="27.28515625" style="6" customWidth="1"/>
    <col min="12" max="12" width="16.7109375" style="3" customWidth="1"/>
    <col min="13" max="14" width="27.7109375" style="3" customWidth="1"/>
    <col min="15" max="15" width="27.7109375" style="3" hidden="1" customWidth="1"/>
    <col min="16" max="16" width="27.7109375" style="3" customWidth="1"/>
    <col min="17" max="17" width="13.140625" style="3" customWidth="1"/>
    <col min="18" max="16384" width="9.140625" style="3"/>
  </cols>
  <sheetData>
    <row r="1" spans="1:16" ht="154.5" customHeight="1" thickBot="1" x14ac:dyDescent="0.3">
      <c r="A1" s="38" t="s">
        <v>69</v>
      </c>
      <c r="B1" s="39" t="s">
        <v>0</v>
      </c>
      <c r="C1" s="39" t="s">
        <v>25</v>
      </c>
      <c r="D1" s="40" t="s">
        <v>66</v>
      </c>
      <c r="E1" s="40" t="s">
        <v>65</v>
      </c>
      <c r="F1" s="40" t="s">
        <v>108</v>
      </c>
      <c r="G1" s="40" t="s">
        <v>64</v>
      </c>
      <c r="H1" s="40" t="s">
        <v>107</v>
      </c>
      <c r="I1" s="40" t="s">
        <v>22</v>
      </c>
      <c r="J1" s="40" t="s">
        <v>23</v>
      </c>
      <c r="K1" s="41" t="s">
        <v>67</v>
      </c>
      <c r="L1" s="40" t="s">
        <v>63</v>
      </c>
      <c r="M1" s="40" t="s">
        <v>68</v>
      </c>
      <c r="N1" s="40" t="s">
        <v>110</v>
      </c>
      <c r="O1" s="42"/>
      <c r="P1" s="43" t="s">
        <v>111</v>
      </c>
    </row>
    <row r="2" spans="1:16" ht="15.75" x14ac:dyDescent="0.25">
      <c r="A2" s="31">
        <v>1</v>
      </c>
      <c r="B2" s="32" t="s">
        <v>17</v>
      </c>
      <c r="C2" s="33" t="s">
        <v>34</v>
      </c>
      <c r="D2" s="33">
        <v>8801</v>
      </c>
      <c r="E2" s="33">
        <v>1987</v>
      </c>
      <c r="F2" s="33">
        <f>D2-E2</f>
        <v>6814</v>
      </c>
      <c r="G2" s="34">
        <v>3950</v>
      </c>
      <c r="H2" s="34">
        <f>F2+G2</f>
        <v>10764</v>
      </c>
      <c r="I2" s="33">
        <v>144</v>
      </c>
      <c r="J2" s="33">
        <v>56</v>
      </c>
      <c r="K2" s="35">
        <v>800</v>
      </c>
      <c r="L2" s="33">
        <v>0</v>
      </c>
      <c r="M2" s="33">
        <f t="shared" ref="M2:M23" si="0">D2-E2+G2-I2-J2-K2-L2</f>
        <v>9764</v>
      </c>
      <c r="N2" s="36" t="s">
        <v>70</v>
      </c>
      <c r="O2" s="35">
        <f>(D2*M2)/H2</f>
        <v>7983.3671497584537</v>
      </c>
      <c r="P2" s="37" t="s">
        <v>71</v>
      </c>
    </row>
    <row r="3" spans="1:16" ht="15.75" x14ac:dyDescent="0.25">
      <c r="A3" s="10" t="s">
        <v>26</v>
      </c>
      <c r="B3" s="4" t="s">
        <v>1</v>
      </c>
      <c r="C3" s="1" t="s">
        <v>35</v>
      </c>
      <c r="D3" s="1">
        <v>6706</v>
      </c>
      <c r="E3" s="1">
        <v>2320</v>
      </c>
      <c r="F3" s="1">
        <f t="shared" ref="F3:F23" si="1">D3-E3</f>
        <v>4386</v>
      </c>
      <c r="G3" s="8">
        <v>4546</v>
      </c>
      <c r="H3" s="7">
        <f t="shared" ref="H3:H23" si="2">F3+G3</f>
        <v>8932</v>
      </c>
      <c r="I3" s="1">
        <v>105.5</v>
      </c>
      <c r="J3" s="1">
        <v>62.1</v>
      </c>
      <c r="K3" s="2">
        <v>0</v>
      </c>
      <c r="L3" s="1">
        <v>0</v>
      </c>
      <c r="M3" s="1">
        <f t="shared" si="0"/>
        <v>8764.4</v>
      </c>
      <c r="N3" s="9" t="s">
        <v>87</v>
      </c>
      <c r="O3" s="2">
        <f t="shared" ref="O3:O23" si="3">(D3*M3)/H3</f>
        <v>6580.168652037617</v>
      </c>
      <c r="P3" s="11" t="s">
        <v>72</v>
      </c>
    </row>
    <row r="4" spans="1:16" ht="15.75" x14ac:dyDescent="0.25">
      <c r="A4" s="10" t="s">
        <v>27</v>
      </c>
      <c r="B4" s="4" t="s">
        <v>24</v>
      </c>
      <c r="C4" s="1" t="s">
        <v>36</v>
      </c>
      <c r="D4" s="1">
        <v>6377</v>
      </c>
      <c r="E4" s="1">
        <v>1488</v>
      </c>
      <c r="F4" s="1">
        <f t="shared" si="1"/>
        <v>4889</v>
      </c>
      <c r="G4" s="8">
        <v>765</v>
      </c>
      <c r="H4" s="7">
        <f t="shared" si="2"/>
        <v>5654</v>
      </c>
      <c r="I4" s="1">
        <v>82</v>
      </c>
      <c r="J4" s="1">
        <v>59</v>
      </c>
      <c r="K4" s="2">
        <v>0</v>
      </c>
      <c r="L4" s="1">
        <v>0</v>
      </c>
      <c r="M4" s="1">
        <f t="shared" si="0"/>
        <v>5513</v>
      </c>
      <c r="N4" s="9" t="s">
        <v>88</v>
      </c>
      <c r="O4" s="2">
        <f t="shared" si="3"/>
        <v>6217.9697559250089</v>
      </c>
      <c r="P4" s="11" t="s">
        <v>73</v>
      </c>
    </row>
    <row r="5" spans="1:16" ht="15.75" x14ac:dyDescent="0.25">
      <c r="A5" s="10" t="s">
        <v>28</v>
      </c>
      <c r="B5" s="4" t="s">
        <v>18</v>
      </c>
      <c r="C5" s="1" t="s">
        <v>37</v>
      </c>
      <c r="D5" s="1">
        <v>8647</v>
      </c>
      <c r="E5" s="1">
        <v>1553</v>
      </c>
      <c r="F5" s="1">
        <f t="shared" si="1"/>
        <v>7094</v>
      </c>
      <c r="G5" s="8">
        <v>2207</v>
      </c>
      <c r="H5" s="7">
        <f t="shared" si="2"/>
        <v>9301</v>
      </c>
      <c r="I5" s="1">
        <v>101.5</v>
      </c>
      <c r="J5" s="1">
        <v>0</v>
      </c>
      <c r="K5" s="2">
        <v>0</v>
      </c>
      <c r="L5" s="1">
        <v>0</v>
      </c>
      <c r="M5" s="1">
        <f t="shared" si="0"/>
        <v>9199.5</v>
      </c>
      <c r="N5" s="9" t="s">
        <v>89</v>
      </c>
      <c r="O5" s="2">
        <f t="shared" si="3"/>
        <v>8552.6369745188695</v>
      </c>
      <c r="P5" s="11" t="s">
        <v>74</v>
      </c>
    </row>
    <row r="6" spans="1:16" ht="31.5" x14ac:dyDescent="0.25">
      <c r="A6" s="10" t="s">
        <v>29</v>
      </c>
      <c r="B6" s="4" t="s">
        <v>38</v>
      </c>
      <c r="C6" s="1">
        <v>32444</v>
      </c>
      <c r="D6" s="1">
        <v>3440</v>
      </c>
      <c r="E6" s="1">
        <v>1389</v>
      </c>
      <c r="F6" s="1">
        <f t="shared" si="1"/>
        <v>2051</v>
      </c>
      <c r="G6" s="8">
        <v>4521</v>
      </c>
      <c r="H6" s="7">
        <f t="shared" si="2"/>
        <v>6572</v>
      </c>
      <c r="I6" s="1">
        <v>187</v>
      </c>
      <c r="J6" s="1">
        <v>65.599999999999994</v>
      </c>
      <c r="K6" s="2">
        <v>0</v>
      </c>
      <c r="L6" s="1">
        <v>0</v>
      </c>
      <c r="M6" s="1">
        <f t="shared" si="0"/>
        <v>6319.4</v>
      </c>
      <c r="N6" s="9" t="s">
        <v>90</v>
      </c>
      <c r="O6" s="2">
        <f t="shared" si="3"/>
        <v>3307.7808886183811</v>
      </c>
      <c r="P6" s="11" t="s">
        <v>75</v>
      </c>
    </row>
    <row r="7" spans="1:16" ht="15.75" x14ac:dyDescent="0.25">
      <c r="A7" s="10" t="s">
        <v>30</v>
      </c>
      <c r="B7" s="4" t="s">
        <v>20</v>
      </c>
      <c r="C7" s="1" t="s">
        <v>39</v>
      </c>
      <c r="D7" s="1">
        <v>5903</v>
      </c>
      <c r="E7" s="1">
        <v>1547</v>
      </c>
      <c r="F7" s="1">
        <f t="shared" si="1"/>
        <v>4356</v>
      </c>
      <c r="G7" s="8">
        <v>5297</v>
      </c>
      <c r="H7" s="7">
        <f t="shared" si="2"/>
        <v>9653</v>
      </c>
      <c r="I7" s="1">
        <v>198</v>
      </c>
      <c r="J7" s="30">
        <v>0</v>
      </c>
      <c r="K7" s="15">
        <v>800</v>
      </c>
      <c r="L7" s="1">
        <v>74</v>
      </c>
      <c r="M7" s="1">
        <f t="shared" si="0"/>
        <v>8581</v>
      </c>
      <c r="N7" s="9" t="s">
        <v>91</v>
      </c>
      <c r="O7" s="2">
        <f t="shared" si="3"/>
        <v>5247.4508442971101</v>
      </c>
      <c r="P7" s="11" t="s">
        <v>76</v>
      </c>
    </row>
    <row r="8" spans="1:16" ht="15.75" x14ac:dyDescent="0.25">
      <c r="A8" s="10" t="s">
        <v>31</v>
      </c>
      <c r="B8" s="4" t="s">
        <v>4</v>
      </c>
      <c r="C8" s="1">
        <v>31896</v>
      </c>
      <c r="D8" s="1">
        <v>13857</v>
      </c>
      <c r="E8" s="1">
        <v>1492</v>
      </c>
      <c r="F8" s="1">
        <f t="shared" si="1"/>
        <v>12365</v>
      </c>
      <c r="G8" s="8">
        <v>5098</v>
      </c>
      <c r="H8" s="7">
        <f t="shared" si="2"/>
        <v>17463</v>
      </c>
      <c r="I8" s="1">
        <v>155</v>
      </c>
      <c r="J8" s="1">
        <v>0</v>
      </c>
      <c r="K8" s="2">
        <v>0</v>
      </c>
      <c r="L8" s="1">
        <v>0</v>
      </c>
      <c r="M8" s="1">
        <f t="shared" si="0"/>
        <v>17308</v>
      </c>
      <c r="N8" s="9" t="s">
        <v>92</v>
      </c>
      <c r="O8" s="2">
        <f t="shared" si="3"/>
        <v>13734.006528087957</v>
      </c>
      <c r="P8" s="11" t="s">
        <v>77</v>
      </c>
    </row>
    <row r="9" spans="1:16" ht="15.75" x14ac:dyDescent="0.25">
      <c r="A9" s="10" t="s">
        <v>32</v>
      </c>
      <c r="B9" s="4" t="s">
        <v>5</v>
      </c>
      <c r="C9" s="1" t="s">
        <v>55</v>
      </c>
      <c r="D9" s="1">
        <v>15191</v>
      </c>
      <c r="E9" s="1">
        <v>2907</v>
      </c>
      <c r="F9" s="1">
        <f t="shared" si="1"/>
        <v>12284</v>
      </c>
      <c r="G9" s="8">
        <f>5038+408</f>
        <v>5446</v>
      </c>
      <c r="H9" s="7">
        <f t="shared" si="2"/>
        <v>17730</v>
      </c>
      <c r="I9" s="1">
        <v>180</v>
      </c>
      <c r="J9" s="1">
        <v>0</v>
      </c>
      <c r="K9" s="2">
        <v>800</v>
      </c>
      <c r="L9" s="1">
        <v>0</v>
      </c>
      <c r="M9" s="1">
        <f t="shared" si="0"/>
        <v>16750</v>
      </c>
      <c r="N9" s="9" t="s">
        <v>93</v>
      </c>
      <c r="O9" s="2">
        <f t="shared" si="3"/>
        <v>14351.33953750705</v>
      </c>
      <c r="P9" s="11" t="s">
        <v>78</v>
      </c>
    </row>
    <row r="10" spans="1:16" ht="15.75" x14ac:dyDescent="0.25">
      <c r="A10" s="10" t="s">
        <v>33</v>
      </c>
      <c r="B10" s="4" t="s">
        <v>6</v>
      </c>
      <c r="C10" s="12">
        <v>31529</v>
      </c>
      <c r="D10" s="12">
        <v>8738</v>
      </c>
      <c r="E10" s="1">
        <v>1582</v>
      </c>
      <c r="F10" s="1">
        <f t="shared" si="1"/>
        <v>7156</v>
      </c>
      <c r="G10" s="8">
        <v>3592</v>
      </c>
      <c r="H10" s="7">
        <f t="shared" si="2"/>
        <v>10748</v>
      </c>
      <c r="I10" s="1">
        <v>198</v>
      </c>
      <c r="J10" s="1">
        <v>51</v>
      </c>
      <c r="K10" s="2">
        <v>0</v>
      </c>
      <c r="L10" s="1">
        <v>0</v>
      </c>
      <c r="M10" s="1">
        <f t="shared" si="0"/>
        <v>10499</v>
      </c>
      <c r="N10" s="9" t="s">
        <v>94</v>
      </c>
      <c r="O10" s="2">
        <f t="shared" si="3"/>
        <v>8535.5658727205064</v>
      </c>
      <c r="P10" s="22" t="s">
        <v>112</v>
      </c>
    </row>
    <row r="11" spans="1:16" ht="15.75" x14ac:dyDescent="0.25">
      <c r="A11" s="10" t="s">
        <v>40</v>
      </c>
      <c r="B11" s="4" t="s">
        <v>7</v>
      </c>
      <c r="C11" s="12">
        <v>31916</v>
      </c>
      <c r="D11" s="12">
        <v>7974</v>
      </c>
      <c r="E11" s="1">
        <v>1548</v>
      </c>
      <c r="F11" s="1">
        <f t="shared" si="1"/>
        <v>6426</v>
      </c>
      <c r="G11" s="8">
        <v>4094</v>
      </c>
      <c r="H11" s="7">
        <f t="shared" si="2"/>
        <v>10520</v>
      </c>
      <c r="I11" s="1">
        <v>137</v>
      </c>
      <c r="J11" s="1">
        <v>54</v>
      </c>
      <c r="K11" s="2">
        <v>800</v>
      </c>
      <c r="L11" s="1">
        <v>0</v>
      </c>
      <c r="M11" s="1">
        <f t="shared" si="0"/>
        <v>9529</v>
      </c>
      <c r="N11" s="9" t="s">
        <v>95</v>
      </c>
      <c r="O11" s="2">
        <f t="shared" si="3"/>
        <v>7222.8370722433456</v>
      </c>
      <c r="P11" s="22" t="s">
        <v>113</v>
      </c>
    </row>
    <row r="12" spans="1:16" ht="15.75" x14ac:dyDescent="0.25">
      <c r="A12" s="10" t="s">
        <v>42</v>
      </c>
      <c r="B12" s="4" t="s">
        <v>8</v>
      </c>
      <c r="C12" s="12" t="s">
        <v>41</v>
      </c>
      <c r="D12" s="12">
        <v>5114</v>
      </c>
      <c r="E12" s="1">
        <v>1188</v>
      </c>
      <c r="F12" s="1">
        <f t="shared" si="1"/>
        <v>3926</v>
      </c>
      <c r="G12" s="8">
        <v>5006</v>
      </c>
      <c r="H12" s="7">
        <f t="shared" si="2"/>
        <v>8932</v>
      </c>
      <c r="I12" s="1">
        <v>144</v>
      </c>
      <c r="J12" s="1">
        <v>68</v>
      </c>
      <c r="K12" s="2">
        <v>0</v>
      </c>
      <c r="L12" s="1">
        <v>0</v>
      </c>
      <c r="M12" s="1">
        <f t="shared" si="0"/>
        <v>8720</v>
      </c>
      <c r="N12" s="9" t="s">
        <v>96</v>
      </c>
      <c r="O12" s="2">
        <f t="shared" si="3"/>
        <v>4992.6197939991043</v>
      </c>
      <c r="P12" s="22" t="s">
        <v>114</v>
      </c>
    </row>
    <row r="13" spans="1:16" ht="15.75" x14ac:dyDescent="0.25">
      <c r="A13" s="10" t="s">
        <v>43</v>
      </c>
      <c r="B13" s="4" t="s">
        <v>2</v>
      </c>
      <c r="C13" s="1" t="s">
        <v>44</v>
      </c>
      <c r="D13" s="1">
        <v>11891</v>
      </c>
      <c r="E13" s="1">
        <v>3084</v>
      </c>
      <c r="F13" s="1">
        <f t="shared" si="1"/>
        <v>8807</v>
      </c>
      <c r="G13" s="8">
        <v>6879</v>
      </c>
      <c r="H13" s="7">
        <f t="shared" si="2"/>
        <v>15686</v>
      </c>
      <c r="I13" s="1">
        <v>280</v>
      </c>
      <c r="J13" s="1">
        <v>62.1</v>
      </c>
      <c r="K13" s="2">
        <v>0</v>
      </c>
      <c r="L13" s="1">
        <v>646</v>
      </c>
      <c r="M13" s="1">
        <f t="shared" si="0"/>
        <v>14697.9</v>
      </c>
      <c r="N13" s="9" t="s">
        <v>97</v>
      </c>
      <c r="O13" s="2">
        <f t="shared" si="3"/>
        <v>11141.956451612903</v>
      </c>
      <c r="P13" s="11" t="s">
        <v>79</v>
      </c>
    </row>
    <row r="14" spans="1:16" ht="15.75" x14ac:dyDescent="0.25">
      <c r="A14" s="10" t="s">
        <v>49</v>
      </c>
      <c r="B14" s="4" t="s">
        <v>9</v>
      </c>
      <c r="C14" s="1" t="s">
        <v>45</v>
      </c>
      <c r="D14" s="1">
        <v>13662</v>
      </c>
      <c r="E14" s="1">
        <v>3421</v>
      </c>
      <c r="F14" s="1">
        <f t="shared" si="1"/>
        <v>10241</v>
      </c>
      <c r="G14" s="1">
        <v>5702</v>
      </c>
      <c r="H14" s="7">
        <f t="shared" si="2"/>
        <v>15943</v>
      </c>
      <c r="I14" s="1">
        <v>333</v>
      </c>
      <c r="J14" s="1">
        <v>63</v>
      </c>
      <c r="K14" s="2">
        <v>800</v>
      </c>
      <c r="L14" s="1">
        <v>0</v>
      </c>
      <c r="M14" s="1">
        <f t="shared" si="0"/>
        <v>14747</v>
      </c>
      <c r="N14" s="9" t="s">
        <v>98</v>
      </c>
      <c r="O14" s="2">
        <f t="shared" si="3"/>
        <v>12637.11434485354</v>
      </c>
      <c r="P14" s="11" t="s">
        <v>80</v>
      </c>
    </row>
    <row r="15" spans="1:16" s="29" customFormat="1" ht="15.75" x14ac:dyDescent="0.25">
      <c r="A15" s="27" t="s">
        <v>50</v>
      </c>
      <c r="B15" s="28" t="s">
        <v>10</v>
      </c>
      <c r="C15" s="12" t="s">
        <v>46</v>
      </c>
      <c r="D15" s="12">
        <v>6903</v>
      </c>
      <c r="E15" s="12">
        <v>2359</v>
      </c>
      <c r="F15" s="12">
        <f t="shared" si="1"/>
        <v>4544</v>
      </c>
      <c r="G15" s="12">
        <v>4569</v>
      </c>
      <c r="H15" s="7">
        <f t="shared" si="2"/>
        <v>9113</v>
      </c>
      <c r="I15" s="12">
        <v>140</v>
      </c>
      <c r="J15" s="12">
        <v>0</v>
      </c>
      <c r="K15" s="17">
        <v>800</v>
      </c>
      <c r="L15" s="12">
        <v>0</v>
      </c>
      <c r="M15" s="12">
        <f t="shared" si="0"/>
        <v>8173</v>
      </c>
      <c r="N15" s="18" t="s">
        <v>99</v>
      </c>
      <c r="O15" s="17">
        <f t="shared" si="3"/>
        <v>6190.9600570613411</v>
      </c>
      <c r="P15" s="22" t="s">
        <v>81</v>
      </c>
    </row>
    <row r="16" spans="1:16" ht="15.75" x14ac:dyDescent="0.25">
      <c r="A16" s="10" t="s">
        <v>51</v>
      </c>
      <c r="B16" s="4" t="s">
        <v>11</v>
      </c>
      <c r="C16" s="1" t="s">
        <v>47</v>
      </c>
      <c r="D16" s="1">
        <v>14706</v>
      </c>
      <c r="E16" s="1">
        <v>3366</v>
      </c>
      <c r="F16" s="1">
        <f t="shared" si="1"/>
        <v>11340</v>
      </c>
      <c r="G16" s="1">
        <v>5863</v>
      </c>
      <c r="H16" s="7">
        <f t="shared" si="2"/>
        <v>17203</v>
      </c>
      <c r="I16" s="1">
        <v>346</v>
      </c>
      <c r="J16" s="1">
        <v>0</v>
      </c>
      <c r="K16" s="2">
        <v>800</v>
      </c>
      <c r="L16" s="1">
        <v>0</v>
      </c>
      <c r="M16" s="1">
        <f t="shared" si="0"/>
        <v>16057</v>
      </c>
      <c r="N16" s="9" t="s">
        <v>100</v>
      </c>
      <c r="O16" s="2">
        <f t="shared" si="3"/>
        <v>13726.340870778353</v>
      </c>
      <c r="P16" s="11" t="s">
        <v>82</v>
      </c>
    </row>
    <row r="17" spans="1:16" ht="15.75" x14ac:dyDescent="0.25">
      <c r="A17" s="10" t="s">
        <v>52</v>
      </c>
      <c r="B17" s="4" t="s">
        <v>13</v>
      </c>
      <c r="C17" s="1">
        <v>32708</v>
      </c>
      <c r="D17" s="1">
        <v>4491</v>
      </c>
      <c r="E17" s="1">
        <v>3312</v>
      </c>
      <c r="F17" s="1">
        <f t="shared" si="1"/>
        <v>1179</v>
      </c>
      <c r="G17" s="1">
        <v>12608</v>
      </c>
      <c r="H17" s="7">
        <f t="shared" si="2"/>
        <v>13787</v>
      </c>
      <c r="I17" s="1">
        <v>176</v>
      </c>
      <c r="J17" s="1">
        <v>61</v>
      </c>
      <c r="K17" s="2">
        <v>0</v>
      </c>
      <c r="L17" s="1">
        <v>0</v>
      </c>
      <c r="M17" s="1">
        <f t="shared" si="0"/>
        <v>13550</v>
      </c>
      <c r="N17" s="9" t="s">
        <v>101</v>
      </c>
      <c r="O17" s="2">
        <f t="shared" si="3"/>
        <v>4413.7992311597882</v>
      </c>
      <c r="P17" s="11" t="s">
        <v>83</v>
      </c>
    </row>
    <row r="18" spans="1:16" ht="33" customHeight="1" x14ac:dyDescent="0.25">
      <c r="A18" s="10" t="s">
        <v>53</v>
      </c>
      <c r="B18" s="5" t="s">
        <v>14</v>
      </c>
      <c r="C18" s="1" t="s">
        <v>48</v>
      </c>
      <c r="D18" s="1">
        <v>10862</v>
      </c>
      <c r="E18" s="1">
        <v>1825</v>
      </c>
      <c r="F18" s="1">
        <f t="shared" si="1"/>
        <v>9037</v>
      </c>
      <c r="G18" s="1">
        <v>1041</v>
      </c>
      <c r="H18" s="7">
        <f t="shared" si="2"/>
        <v>10078</v>
      </c>
      <c r="I18" s="1">
        <v>81</v>
      </c>
      <c r="J18" s="1">
        <v>0</v>
      </c>
      <c r="K18" s="2">
        <v>200</v>
      </c>
      <c r="L18" s="1">
        <v>0</v>
      </c>
      <c r="M18" s="1">
        <f t="shared" si="0"/>
        <v>9797</v>
      </c>
      <c r="N18" s="9" t="s">
        <v>102</v>
      </c>
      <c r="O18" s="2">
        <f t="shared" si="3"/>
        <v>10559.140107164119</v>
      </c>
      <c r="P18" s="11" t="s">
        <v>84</v>
      </c>
    </row>
    <row r="19" spans="1:16" ht="15.75" x14ac:dyDescent="0.25">
      <c r="A19" s="10" t="s">
        <v>56</v>
      </c>
      <c r="B19" s="4" t="s">
        <v>12</v>
      </c>
      <c r="C19" s="12">
        <v>31122</v>
      </c>
      <c r="D19" s="12">
        <v>3011</v>
      </c>
      <c r="E19" s="12">
        <v>1461</v>
      </c>
      <c r="F19" s="12">
        <f t="shared" si="1"/>
        <v>1550</v>
      </c>
      <c r="G19" s="12">
        <v>5804</v>
      </c>
      <c r="H19" s="7">
        <f t="shared" si="2"/>
        <v>7354</v>
      </c>
      <c r="I19" s="12">
        <v>279</v>
      </c>
      <c r="J19" s="12">
        <v>0</v>
      </c>
      <c r="K19" s="17">
        <v>450</v>
      </c>
      <c r="L19" s="12">
        <v>0</v>
      </c>
      <c r="M19" s="12">
        <f t="shared" si="0"/>
        <v>6625</v>
      </c>
      <c r="N19" s="18" t="s">
        <v>103</v>
      </c>
      <c r="O19" s="2">
        <f t="shared" si="3"/>
        <v>2712.5203970628231</v>
      </c>
      <c r="P19" s="22" t="s">
        <v>115</v>
      </c>
    </row>
    <row r="20" spans="1:16" s="16" customFormat="1" ht="15.75" x14ac:dyDescent="0.25">
      <c r="A20" s="13" t="s">
        <v>57</v>
      </c>
      <c r="B20" s="14" t="s">
        <v>15</v>
      </c>
      <c r="C20" s="19">
        <v>31675</v>
      </c>
      <c r="D20" s="19">
        <v>10785</v>
      </c>
      <c r="E20" s="19">
        <v>3369</v>
      </c>
      <c r="F20" s="19">
        <f t="shared" si="1"/>
        <v>7416</v>
      </c>
      <c r="G20" s="19">
        <v>11488</v>
      </c>
      <c r="H20" s="19">
        <f t="shared" si="2"/>
        <v>18904</v>
      </c>
      <c r="I20" s="19">
        <v>312</v>
      </c>
      <c r="J20" s="19">
        <v>54.5</v>
      </c>
      <c r="K20" s="20">
        <v>0</v>
      </c>
      <c r="L20" s="19">
        <v>0</v>
      </c>
      <c r="M20" s="19">
        <f t="shared" si="0"/>
        <v>18537.5</v>
      </c>
      <c r="N20" s="21" t="s">
        <v>104</v>
      </c>
      <c r="O20" s="15">
        <f t="shared" si="3"/>
        <v>10575.90655416843</v>
      </c>
      <c r="P20" s="23" t="s">
        <v>117</v>
      </c>
    </row>
    <row r="21" spans="1:16" ht="45.75" customHeight="1" x14ac:dyDescent="0.25">
      <c r="A21" s="10" t="s">
        <v>58</v>
      </c>
      <c r="B21" s="4" t="s">
        <v>3</v>
      </c>
      <c r="C21" s="1" t="s">
        <v>62</v>
      </c>
      <c r="D21" s="1">
        <v>8474</v>
      </c>
      <c r="E21" s="1">
        <v>1912</v>
      </c>
      <c r="F21" s="1">
        <f t="shared" si="1"/>
        <v>6562</v>
      </c>
      <c r="G21" s="1">
        <v>3364</v>
      </c>
      <c r="H21" s="7">
        <f t="shared" si="2"/>
        <v>9926</v>
      </c>
      <c r="I21" s="1">
        <v>154</v>
      </c>
      <c r="J21" s="1">
        <v>0</v>
      </c>
      <c r="K21" s="2">
        <v>0</v>
      </c>
      <c r="L21" s="1">
        <v>0</v>
      </c>
      <c r="M21" s="1">
        <f t="shared" si="0"/>
        <v>9772</v>
      </c>
      <c r="N21" s="9" t="s">
        <v>105</v>
      </c>
      <c r="O21" s="2">
        <f t="shared" si="3"/>
        <v>8342.5275035260929</v>
      </c>
      <c r="P21" s="11" t="s">
        <v>85</v>
      </c>
    </row>
    <row r="22" spans="1:16" s="16" customFormat="1" ht="15.75" x14ac:dyDescent="0.25">
      <c r="A22" s="13" t="s">
        <v>59</v>
      </c>
      <c r="B22" s="14" t="s">
        <v>16</v>
      </c>
      <c r="C22" s="19">
        <v>31675</v>
      </c>
      <c r="D22" s="47" t="s">
        <v>116</v>
      </c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8"/>
    </row>
    <row r="23" spans="1:16" ht="15.75" x14ac:dyDescent="0.25">
      <c r="A23" s="10" t="s">
        <v>60</v>
      </c>
      <c r="B23" s="4" t="s">
        <v>19</v>
      </c>
      <c r="C23" s="1" t="s">
        <v>54</v>
      </c>
      <c r="D23" s="1">
        <v>8457</v>
      </c>
      <c r="E23" s="1">
        <v>1270</v>
      </c>
      <c r="F23" s="1">
        <f t="shared" si="1"/>
        <v>7187</v>
      </c>
      <c r="G23" s="1">
        <v>3693</v>
      </c>
      <c r="H23" s="7">
        <f t="shared" si="2"/>
        <v>10880</v>
      </c>
      <c r="I23" s="1">
        <v>231</v>
      </c>
      <c r="J23" s="1">
        <v>48</v>
      </c>
      <c r="K23" s="2">
        <v>800</v>
      </c>
      <c r="L23" s="1">
        <v>0</v>
      </c>
      <c r="M23" s="1">
        <f t="shared" si="0"/>
        <v>9801</v>
      </c>
      <c r="N23" s="9" t="s">
        <v>106</v>
      </c>
      <c r="O23" s="2">
        <f t="shared" si="3"/>
        <v>7618.2956801470591</v>
      </c>
      <c r="P23" s="11" t="s">
        <v>86</v>
      </c>
    </row>
    <row r="24" spans="1:16" ht="31.5" customHeight="1" x14ac:dyDescent="0.25">
      <c r="A24" s="10" t="s">
        <v>61</v>
      </c>
      <c r="B24" s="4" t="s">
        <v>21</v>
      </c>
      <c r="C24" s="1" t="s">
        <v>55</v>
      </c>
      <c r="D24" s="44" t="s">
        <v>109</v>
      </c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5"/>
    </row>
    <row r="27" spans="1:16" x14ac:dyDescent="0.25">
      <c r="A27" s="46"/>
      <c r="B27" s="46"/>
      <c r="C27" s="46"/>
      <c r="D27" s="46"/>
      <c r="E27" s="46"/>
      <c r="F27" s="46"/>
      <c r="L27" s="25"/>
    </row>
    <row r="28" spans="1:16" x14ac:dyDescent="0.25">
      <c r="A28" s="46"/>
      <c r="B28" s="46"/>
      <c r="C28" s="46"/>
      <c r="D28" s="46"/>
      <c r="E28" s="46"/>
      <c r="F28" s="46"/>
      <c r="I28" s="24"/>
      <c r="J28" s="25"/>
      <c r="K28" s="26"/>
      <c r="L28" s="25"/>
    </row>
    <row r="29" spans="1:16" x14ac:dyDescent="0.25">
      <c r="A29" s="46"/>
      <c r="B29" s="46"/>
      <c r="C29" s="46"/>
      <c r="D29" s="46"/>
      <c r="E29" s="46"/>
      <c r="F29" s="46"/>
      <c r="I29" s="24"/>
      <c r="J29" s="25"/>
      <c r="K29" s="26"/>
      <c r="L29" s="25"/>
    </row>
    <row r="30" spans="1:16" x14ac:dyDescent="0.25">
      <c r="A30" s="46"/>
      <c r="B30" s="46"/>
      <c r="C30" s="46"/>
      <c r="D30" s="46"/>
      <c r="E30" s="46"/>
      <c r="F30" s="46"/>
      <c r="I30" s="24"/>
      <c r="J30" s="25"/>
      <c r="K30" s="26"/>
    </row>
    <row r="31" spans="1:16" x14ac:dyDescent="0.25">
      <c r="A31" s="46"/>
      <c r="B31" s="46"/>
      <c r="C31" s="46"/>
      <c r="D31" s="46"/>
      <c r="E31" s="46"/>
      <c r="F31" s="46"/>
      <c r="I31" s="24"/>
      <c r="J31" s="25"/>
      <c r="K31" s="26"/>
    </row>
    <row r="32" spans="1:16" x14ac:dyDescent="0.25">
      <c r="A32" s="46"/>
      <c r="B32" s="46"/>
      <c r="C32" s="46"/>
      <c r="D32" s="46"/>
      <c r="E32" s="46"/>
      <c r="F32" s="46"/>
      <c r="J32" s="25"/>
      <c r="K32" s="26"/>
    </row>
    <row r="33" spans="1:11" x14ac:dyDescent="0.25">
      <c r="A33" s="46"/>
      <c r="B33" s="46"/>
      <c r="C33" s="46"/>
      <c r="D33" s="46"/>
      <c r="E33" s="46"/>
      <c r="F33" s="46"/>
    </row>
    <row r="34" spans="1:11" x14ac:dyDescent="0.25">
      <c r="A34" s="46"/>
      <c r="B34" s="46"/>
      <c r="C34" s="46"/>
      <c r="D34" s="46"/>
      <c r="E34" s="46"/>
      <c r="F34" s="46"/>
    </row>
    <row r="35" spans="1:11" x14ac:dyDescent="0.25">
      <c r="A35" s="46"/>
      <c r="B35" s="46"/>
      <c r="C35" s="46"/>
      <c r="D35" s="46"/>
      <c r="E35" s="46"/>
      <c r="F35" s="46"/>
    </row>
    <row r="36" spans="1:11" x14ac:dyDescent="0.25">
      <c r="A36" s="46"/>
      <c r="B36" s="46"/>
      <c r="C36" s="46"/>
      <c r="D36" s="46"/>
      <c r="E36" s="46"/>
      <c r="F36" s="46"/>
    </row>
    <row r="37" spans="1:11" x14ac:dyDescent="0.25">
      <c r="A37" s="46"/>
      <c r="B37" s="46"/>
      <c r="C37" s="46"/>
      <c r="D37" s="46"/>
      <c r="E37" s="46"/>
      <c r="F37" s="46"/>
    </row>
    <row r="38" spans="1:11" x14ac:dyDescent="0.25">
      <c r="A38" s="46"/>
      <c r="B38" s="46"/>
      <c r="C38" s="46"/>
      <c r="D38" s="46"/>
      <c r="E38" s="46"/>
      <c r="F38" s="46"/>
    </row>
    <row r="39" spans="1:11" x14ac:dyDescent="0.25">
      <c r="A39" s="46"/>
      <c r="B39" s="46"/>
      <c r="C39" s="46"/>
      <c r="D39" s="46"/>
      <c r="E39" s="46"/>
      <c r="F39" s="46"/>
    </row>
    <row r="40" spans="1:11" x14ac:dyDescent="0.25">
      <c r="A40" s="46"/>
      <c r="B40" s="46"/>
      <c r="C40" s="46"/>
      <c r="D40" s="46"/>
      <c r="E40" s="46"/>
      <c r="F40" s="46"/>
    </row>
    <row r="41" spans="1:11" x14ac:dyDescent="0.25">
      <c r="A41" s="46"/>
      <c r="B41" s="46"/>
      <c r="C41" s="46"/>
      <c r="D41" s="46"/>
      <c r="E41" s="46"/>
      <c r="F41" s="46"/>
    </row>
    <row r="42" spans="1:11" x14ac:dyDescent="0.25">
      <c r="A42" s="46"/>
      <c r="B42" s="46"/>
      <c r="C42" s="46"/>
      <c r="D42" s="46"/>
      <c r="E42" s="46"/>
      <c r="F42" s="46"/>
      <c r="K42" s="24"/>
    </row>
    <row r="43" spans="1:11" x14ac:dyDescent="0.25">
      <c r="A43" s="46"/>
      <c r="B43" s="46"/>
      <c r="C43" s="46"/>
      <c r="D43" s="46"/>
      <c r="E43" s="46"/>
      <c r="F43" s="46"/>
    </row>
    <row r="44" spans="1:11" x14ac:dyDescent="0.25">
      <c r="A44" s="46"/>
      <c r="B44" s="46"/>
      <c r="C44" s="46"/>
      <c r="D44" s="46"/>
      <c r="E44" s="46"/>
      <c r="F44" s="46"/>
    </row>
    <row r="45" spans="1:11" x14ac:dyDescent="0.25">
      <c r="A45" s="46"/>
      <c r="B45" s="46"/>
      <c r="C45" s="46"/>
      <c r="D45" s="46"/>
      <c r="E45" s="46"/>
      <c r="F45" s="46"/>
    </row>
    <row r="46" spans="1:11" x14ac:dyDescent="0.25">
      <c r="A46" s="46"/>
      <c r="B46" s="46"/>
      <c r="C46" s="46"/>
      <c r="D46" s="46"/>
      <c r="E46" s="46"/>
      <c r="F46" s="46"/>
    </row>
    <row r="47" spans="1:11" x14ac:dyDescent="0.25">
      <c r="A47" s="46"/>
      <c r="B47" s="46"/>
      <c r="C47" s="46"/>
      <c r="D47" s="46"/>
      <c r="E47" s="46"/>
      <c r="F47" s="46"/>
    </row>
    <row r="48" spans="1:11" x14ac:dyDescent="0.25">
      <c r="A48" s="46"/>
      <c r="B48" s="46"/>
      <c r="C48" s="46"/>
      <c r="D48" s="46"/>
      <c r="E48" s="46"/>
      <c r="F48" s="46"/>
    </row>
    <row r="49" spans="1:6" x14ac:dyDescent="0.25">
      <c r="A49" s="46"/>
      <c r="B49" s="46"/>
      <c r="C49" s="46"/>
      <c r="D49" s="46"/>
      <c r="E49" s="46"/>
      <c r="F49" s="46"/>
    </row>
    <row r="50" spans="1:6" x14ac:dyDescent="0.25">
      <c r="A50" s="46"/>
      <c r="B50" s="46"/>
      <c r="C50" s="46"/>
      <c r="D50" s="46"/>
      <c r="E50" s="46"/>
      <c r="F50" s="46"/>
    </row>
    <row r="51" spans="1:6" x14ac:dyDescent="0.25">
      <c r="A51" s="46"/>
      <c r="B51" s="46"/>
      <c r="C51" s="46"/>
      <c r="D51" s="46"/>
      <c r="E51" s="46"/>
      <c r="F51" s="46"/>
    </row>
    <row r="52" spans="1:6" x14ac:dyDescent="0.25">
      <c r="A52" s="46"/>
      <c r="B52" s="46"/>
      <c r="C52" s="46"/>
      <c r="D52" s="46"/>
      <c r="E52" s="46"/>
      <c r="F52" s="46"/>
    </row>
    <row r="53" spans="1:6" x14ac:dyDescent="0.25">
      <c r="A53" s="46"/>
      <c r="B53" s="46"/>
      <c r="C53" s="46"/>
      <c r="D53" s="46"/>
      <c r="E53" s="46"/>
      <c r="F53" s="46"/>
    </row>
    <row r="54" spans="1:6" x14ac:dyDescent="0.25">
      <c r="A54" s="46"/>
      <c r="B54" s="46"/>
      <c r="C54" s="46"/>
      <c r="D54" s="46"/>
      <c r="E54" s="46"/>
      <c r="F54" s="46"/>
    </row>
    <row r="55" spans="1:6" x14ac:dyDescent="0.25">
      <c r="A55" s="46"/>
      <c r="B55" s="46"/>
      <c r="C55" s="46"/>
      <c r="D55" s="46"/>
      <c r="E55" s="46"/>
      <c r="F55" s="46"/>
    </row>
    <row r="56" spans="1:6" x14ac:dyDescent="0.25">
      <c r="A56" s="46"/>
      <c r="B56" s="46"/>
      <c r="C56" s="46"/>
      <c r="D56" s="46"/>
      <c r="E56" s="46"/>
      <c r="F56" s="46"/>
    </row>
  </sheetData>
  <mergeCells count="3">
    <mergeCell ref="D24:P24"/>
    <mergeCell ref="A27:F56"/>
    <mergeCell ref="D22:P22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8" scale="56" orientation="landscape" r:id="rId1"/>
  <headerFooter>
    <oddFooter>&amp;C&amp;P/&amp;N.oldal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Munka2</vt:lpstr>
      <vt:lpstr>Munka2!Nyomtatási_cím</vt:lpstr>
      <vt:lpstr>Munka2!Nyomtatási_terület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Béla</dc:creator>
  <cp:lastModifiedBy>Geier Róbert</cp:lastModifiedBy>
  <cp:lastPrinted>2022-01-11T07:59:44Z</cp:lastPrinted>
  <dcterms:created xsi:type="dcterms:W3CDTF">2016-05-12T12:41:50Z</dcterms:created>
  <dcterms:modified xsi:type="dcterms:W3CDTF">2024-11-21T10:56:22Z</dcterms:modified>
</cp:coreProperties>
</file>