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5. év dolgai\TEST2 2025\KÉSZ\"/>
    </mc:Choice>
  </mc:AlternateContent>
  <bookViews>
    <workbookView xWindow="0" yWindow="0" windowWidth="28800" windowHeight="11835"/>
  </bookViews>
  <sheets>
    <sheet name="tartalékok" sheetId="1" r:id="rId1"/>
  </sheets>
  <definedNames>
    <definedName name="Nyomtatás_Cím">#REF!</definedName>
    <definedName name="_xlnm.Print_Titles" localSheetId="0">tartalékok!$8:$8</definedName>
    <definedName name="Nyomtatási_Tartomány">#REF!</definedName>
    <definedName name="_xlnm.Print_Area" localSheetId="0">tartalékok!$A$1:$F$34</definedName>
  </definedNames>
  <calcPr calcId="191029"/>
</workbook>
</file>

<file path=xl/calcChain.xml><?xml version="1.0" encoding="utf-8"?>
<calcChain xmlns="http://schemas.openxmlformats.org/spreadsheetml/2006/main">
  <c r="E13" i="1" l="1"/>
  <c r="E19" i="1" l="1"/>
  <c r="E23" i="1" l="1"/>
  <c r="E22" i="1"/>
  <c r="E12" i="1"/>
  <c r="E24" i="1" l="1"/>
  <c r="E30" i="1" l="1"/>
  <c r="F17" i="1" l="1"/>
  <c r="D16" i="1" l="1"/>
  <c r="D29" i="1"/>
  <c r="D22" i="1"/>
  <c r="D13" i="1" l="1"/>
  <c r="D12" i="1"/>
  <c r="D24" i="1" l="1"/>
  <c r="F9" i="1" l="1"/>
  <c r="F33" i="1" l="1"/>
  <c r="F32" i="1"/>
  <c r="F31" i="1"/>
  <c r="F30" i="1"/>
  <c r="F29" i="1"/>
  <c r="F27" i="1"/>
  <c r="F26" i="1"/>
  <c r="F25" i="1"/>
  <c r="F24" i="1"/>
  <c r="F23" i="1"/>
  <c r="F22" i="1"/>
  <c r="F21" i="1"/>
  <c r="F20" i="1"/>
  <c r="F19" i="1"/>
  <c r="F18" i="1"/>
  <c r="F16" i="1"/>
  <c r="F15" i="1"/>
  <c r="F14" i="1"/>
  <c r="F13" i="1"/>
  <c r="F12" i="1"/>
  <c r="F28" i="1" l="1"/>
  <c r="F11" i="1"/>
  <c r="D28" i="1"/>
  <c r="E28" i="1"/>
  <c r="D11" i="1"/>
  <c r="D10" i="1" s="1"/>
  <c r="D34" i="1" s="1"/>
  <c r="E11" i="1"/>
  <c r="E10" i="1" s="1"/>
  <c r="E34" i="1" s="1"/>
  <c r="F10" i="1" l="1"/>
  <c r="F34" i="1" s="1"/>
  <c r="C28" i="1"/>
  <c r="C11" i="1" l="1"/>
  <c r="C10" i="1" l="1"/>
  <c r="C34" i="1" s="1"/>
</calcChain>
</file>

<file path=xl/sharedStrings.xml><?xml version="1.0" encoding="utf-8"?>
<sst xmlns="http://schemas.openxmlformats.org/spreadsheetml/2006/main" count="61" uniqueCount="61">
  <si>
    <t>Budapest Főváros XIV. Kerület Zugló Önkormányzata</t>
  </si>
  <si>
    <t>Feladat</t>
  </si>
  <si>
    <t>Általános tartalék</t>
  </si>
  <si>
    <t>működési</t>
  </si>
  <si>
    <t>felhalmozási</t>
  </si>
  <si>
    <t xml:space="preserve"> TARTALÉKOK MINDÖSSZESEN:</t>
  </si>
  <si>
    <t>Céltartalékok</t>
  </si>
  <si>
    <t>adatok eFt-ban</t>
  </si>
  <si>
    <t>I.</t>
  </si>
  <si>
    <t>II.</t>
  </si>
  <si>
    <t>2025. évi tartalékainak részletezése</t>
  </si>
  <si>
    <t>2025. évi eredeti előirányzat</t>
  </si>
  <si>
    <t>Intézmények felmentési időre járó bér, végkielégítés, távolléti díj, szabadság megváltás céltartaléka</t>
  </si>
  <si>
    <t>Intézmények irányítószervi támogatásának céltartaléka</t>
  </si>
  <si>
    <t>Iskolakezdési támogatás önkormányzati fenntartású intézmények munkavállalói részére</t>
  </si>
  <si>
    <t>Népjóléti Bizottság kerete</t>
  </si>
  <si>
    <t>Részvételi iroda kialakítása céltartalék</t>
  </si>
  <si>
    <t>Pályázati önerő céltartalék</t>
  </si>
  <si>
    <t>Polgármesteri keret céltartalék</t>
  </si>
  <si>
    <t>Óvodák és szociális intézmények részére: játszótéri eszközök, egyéb eszközök, szakmai anyagok beszerzésének céltartaléka</t>
  </si>
  <si>
    <t>Környezetvédelmi Alap</t>
  </si>
  <si>
    <t>Zugló 90 éves</t>
  </si>
  <si>
    <t>Térfigyelő szoftver beszerzés céltartaléka</t>
  </si>
  <si>
    <t>Diák csereprogramok támogatása</t>
  </si>
  <si>
    <t>Szociális ágazat keresetpótló céltartaléka</t>
  </si>
  <si>
    <t>Egyéb intézményi beruházási céltartalék</t>
  </si>
  <si>
    <t>Fejlesztési céltartalék</t>
  </si>
  <si>
    <t>Önkormányzati pótlék emelés intézményekben (ZEO, ZSZSZK, ZCSK) céltartaléka</t>
  </si>
  <si>
    <t>Nemzetiségi önkormányzatok pályázata céltartalék</t>
  </si>
  <si>
    <t>Oktatási, szakmai, ifjúsági csereprogramok céltartaléka</t>
  </si>
  <si>
    <t>"Szomszédom a rendész" céltartalék</t>
  </si>
  <si>
    <t>T1051311</t>
  </si>
  <si>
    <t>II/1.</t>
  </si>
  <si>
    <t>II/2.</t>
  </si>
  <si>
    <t>T1051313</t>
  </si>
  <si>
    <t>T1051322</t>
  </si>
  <si>
    <t>T1051400</t>
  </si>
  <si>
    <t>T1051401</t>
  </si>
  <si>
    <t>T1051432</t>
  </si>
  <si>
    <t>T1051433</t>
  </si>
  <si>
    <t>T1051434</t>
  </si>
  <si>
    <t>Utcai közösségi feladatok céltartaléka</t>
  </si>
  <si>
    <t>T1051366</t>
  </si>
  <si>
    <t>T1051398</t>
  </si>
  <si>
    <t>T1051422</t>
  </si>
  <si>
    <t>T1051436</t>
  </si>
  <si>
    <t>T1051339</t>
  </si>
  <si>
    <t>T1051344</t>
  </si>
  <si>
    <t>T1051435</t>
  </si>
  <si>
    <t>T1051438</t>
  </si>
  <si>
    <t>T1051439</t>
  </si>
  <si>
    <t>T1051387</t>
  </si>
  <si>
    <t>T1051437</t>
  </si>
  <si>
    <t>T1051480</t>
  </si>
  <si>
    <t>T1051420</t>
  </si>
  <si>
    <t>Módosítás I.</t>
  </si>
  <si>
    <t>Módosítás II.</t>
  </si>
  <si>
    <t>2025. évi módosított előirányzat</t>
  </si>
  <si>
    <t>Kulturális keret céltartalék</t>
  </si>
  <si>
    <t>T1051440</t>
  </si>
  <si>
    <t>11. melléklet a .../2025. (........)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</si>
</sst>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#,##0\ &quot;Ft&quot;;[Red]\-#,##0\ &quot;Ft&quot;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&quot;Ft&quot;_-;\-* #,##0\ &quot;Ft&quot;_-;_-* &quot;-&quot;??\ &quot;Ft&quot;_-;_-@_-"/>
    <numFmt numFmtId="165" formatCode="_-* #,##0\ _F_t_-;\-* #,##0\ _F_t_-;_-* &quot;-&quot;??\ _F_t_-;_-@_-"/>
    <numFmt numFmtId="166" formatCode="0_ ;[Red]\-0\ "/>
  </numFmts>
  <fonts count="45" x14ac:knownFonts="1">
    <font>
      <sz val="10"/>
      <name val="Times New Roman CE"/>
      <charset val="238"/>
    </font>
    <font>
      <sz val="10"/>
      <name val="Arial CE"/>
      <charset val="238"/>
    </font>
    <font>
      <b/>
      <sz val="9"/>
      <name val="Times New Roman CE"/>
      <charset val="238"/>
    </font>
    <font>
      <b/>
      <sz val="14"/>
      <name val="Times New Roman CE"/>
      <family val="1"/>
      <charset val="238"/>
    </font>
    <font>
      <b/>
      <sz val="16"/>
      <name val="Times New Roman CE"/>
      <family val="1"/>
      <charset val="238"/>
    </font>
    <font>
      <sz val="12"/>
      <name val="Times New Roman CE"/>
      <family val="1"/>
      <charset val="238"/>
    </font>
    <font>
      <sz val="14"/>
      <name val="Times New Roman CE"/>
      <family val="1"/>
      <charset val="238"/>
    </font>
    <font>
      <b/>
      <sz val="18"/>
      <name val="Times New Roman CE"/>
      <charset val="238"/>
    </font>
    <font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Times New Roman CE"/>
      <charset val="238"/>
    </font>
    <font>
      <b/>
      <sz val="14"/>
      <name val="Times New Roman CE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47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47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u/>
      <sz val="14"/>
      <name val="Times New Roman CE"/>
      <charset val="238"/>
    </font>
    <font>
      <b/>
      <u/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</font>
    <font>
      <b/>
      <sz val="16"/>
      <name val="Times New Roman CE"/>
      <charset val="238"/>
    </font>
    <font>
      <b/>
      <sz val="16"/>
      <color rgb="FFFF0000"/>
      <name val="Times New Roman CE"/>
      <charset val="238"/>
    </font>
    <font>
      <sz val="14"/>
      <color theme="1"/>
      <name val="Times New Roman"/>
      <family val="1"/>
    </font>
    <font>
      <sz val="14"/>
      <color theme="1"/>
      <name val="Times New Roman"/>
      <family val="1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679">
    <xf numFmtId="0" fontId="0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3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3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3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8" fillId="6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5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5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20" fillId="2" borderId="0" applyNumberFormat="0" applyBorder="0" applyAlignment="0" applyProtection="0"/>
    <xf numFmtId="0" fontId="21" fillId="6" borderId="1" applyNumberFormat="0" applyAlignment="0" applyProtection="0"/>
    <xf numFmtId="0" fontId="22" fillId="17" borderId="2" applyNumberFormat="0" applyAlignment="0" applyProtection="0"/>
    <xf numFmtId="0" fontId="23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4" fillId="3" borderId="0" applyNumberFormat="0" applyBorder="0" applyAlignment="0" applyProtection="0"/>
    <xf numFmtId="0" fontId="25" fillId="0" borderId="4" applyNumberFormat="0" applyFill="0" applyAlignment="0" applyProtection="0"/>
    <xf numFmtId="0" fontId="26" fillId="0" borderId="3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5" borderId="1" applyNumberFormat="0" applyAlignment="0" applyProtection="0"/>
    <xf numFmtId="0" fontId="29" fillId="0" borderId="6" applyNumberFormat="0" applyFill="0" applyAlignment="0" applyProtection="0"/>
    <xf numFmtId="0" fontId="30" fillId="11" borderId="0" applyNumberFormat="0" applyBorder="0" applyAlignment="0" applyProtection="0"/>
    <xf numFmtId="0" fontId="1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37" fillId="0" borderId="0"/>
    <xf numFmtId="0" fontId="13" fillId="0" borderId="0"/>
    <xf numFmtId="0" fontId="13" fillId="0" borderId="0"/>
    <xf numFmtId="0" fontId="1" fillId="0" borderId="0"/>
    <xf numFmtId="0" fontId="14" fillId="0" borderId="0"/>
    <xf numFmtId="0" fontId="18" fillId="7" borderId="7" applyNumberFormat="0" applyFont="0" applyAlignment="0" applyProtection="0"/>
    <xf numFmtId="0" fontId="31" fillId="6" borderId="8" applyNumberFormat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37" fillId="0" borderId="0" applyFont="0" applyFill="0" applyBorder="0" applyAlignment="0" applyProtection="0"/>
    <xf numFmtId="0" fontId="13" fillId="0" borderId="0"/>
    <xf numFmtId="0" fontId="13" fillId="0" borderId="0"/>
    <xf numFmtId="0" fontId="14" fillId="0" borderId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0" applyNumberFormat="0" applyFill="0" applyBorder="0" applyAlignment="0" applyProtection="0"/>
  </cellStyleXfs>
  <cellXfs count="71">
    <xf numFmtId="0" fontId="0" fillId="0" borderId="0" xfId="0"/>
    <xf numFmtId="0" fontId="2" fillId="0" borderId="0" xfId="654" applyFont="1" applyAlignment="1">
      <alignment horizontal="center" vertical="top"/>
    </xf>
    <xf numFmtId="3" fontId="3" fillId="0" borderId="0" xfId="654" applyNumberFormat="1" applyFont="1"/>
    <xf numFmtId="0" fontId="5" fillId="0" borderId="0" xfId="654" applyFont="1"/>
    <xf numFmtId="165" fontId="5" fillId="0" borderId="0" xfId="631" applyNumberFormat="1" applyFont="1" applyFill="1"/>
    <xf numFmtId="0" fontId="5" fillId="0" borderId="0" xfId="654" applyFont="1" applyAlignment="1">
      <alignment horizontal="right"/>
    </xf>
    <xf numFmtId="0" fontId="3" fillId="0" borderId="0" xfId="654" applyFont="1" applyAlignment="1">
      <alignment horizontal="center"/>
    </xf>
    <xf numFmtId="0" fontId="6" fillId="0" borderId="0" xfId="654" applyFont="1"/>
    <xf numFmtId="0" fontId="7" fillId="0" borderId="0" xfId="654" applyFont="1" applyAlignment="1">
      <alignment horizontal="center"/>
    </xf>
    <xf numFmtId="0" fontId="8" fillId="0" borderId="0" xfId="654" applyFont="1"/>
    <xf numFmtId="0" fontId="9" fillId="0" borderId="0" xfId="654" applyFont="1" applyAlignment="1">
      <alignment horizontal="center"/>
    </xf>
    <xf numFmtId="0" fontId="10" fillId="0" borderId="0" xfId="654" applyFont="1"/>
    <xf numFmtId="0" fontId="5" fillId="0" borderId="0" xfId="654" applyFont="1" applyAlignment="1">
      <alignment vertical="center"/>
    </xf>
    <xf numFmtId="0" fontId="12" fillId="0" borderId="0" xfId="654" applyFont="1" applyAlignment="1">
      <alignment vertical="center"/>
    </xf>
    <xf numFmtId="165" fontId="5" fillId="0" borderId="0" xfId="654" applyNumberFormat="1" applyFont="1"/>
    <xf numFmtId="165" fontId="5" fillId="0" borderId="0" xfId="631" applyNumberFormat="1" applyFont="1" applyFill="1" applyBorder="1"/>
    <xf numFmtId="6" fontId="5" fillId="0" borderId="0" xfId="654" applyNumberFormat="1" applyFont="1"/>
    <xf numFmtId="165" fontId="5" fillId="0" borderId="0" xfId="631" applyNumberFormat="1" applyFont="1" applyFill="1" applyBorder="1" applyAlignment="1">
      <alignment horizontal="right"/>
    </xf>
    <xf numFmtId="164" fontId="5" fillId="0" borderId="0" xfId="658" applyNumberFormat="1" applyFont="1" applyFill="1"/>
    <xf numFmtId="165" fontId="3" fillId="0" borderId="0" xfId="631" applyNumberFormat="1" applyFont="1" applyFill="1" applyAlignment="1">
      <alignment horizontal="right"/>
    </xf>
    <xf numFmtId="165" fontId="9" fillId="0" borderId="0" xfId="631" applyNumberFormat="1" applyFont="1" applyFill="1" applyAlignment="1">
      <alignment horizontal="right" vertical="center"/>
    </xf>
    <xf numFmtId="0" fontId="12" fillId="0" borderId="10" xfId="654" applyFont="1" applyBorder="1" applyAlignment="1">
      <alignment horizontal="center" vertical="center"/>
    </xf>
    <xf numFmtId="165" fontId="39" fillId="0" borderId="10" xfId="631" applyNumberFormat="1" applyFont="1" applyFill="1" applyBorder="1" applyAlignment="1" applyProtection="1">
      <alignment vertical="center"/>
      <protection locked="0"/>
    </xf>
    <xf numFmtId="0" fontId="39" fillId="0" borderId="12" xfId="648" applyFont="1" applyBorder="1" applyAlignment="1">
      <alignment vertical="center" wrapText="1"/>
    </xf>
    <xf numFmtId="6" fontId="39" fillId="0" borderId="12" xfId="116" applyNumberFormat="1" applyFont="1" applyBorder="1" applyAlignment="1">
      <alignment vertical="center" wrapText="1"/>
    </xf>
    <xf numFmtId="0" fontId="39" fillId="0" borderId="12" xfId="0" applyFont="1" applyBorder="1" applyAlignment="1">
      <alignment vertical="center" wrapText="1"/>
    </xf>
    <xf numFmtId="3" fontId="5" fillId="0" borderId="0" xfId="654" applyNumberFormat="1" applyFont="1"/>
    <xf numFmtId="3" fontId="5" fillId="0" borderId="0" xfId="631" applyNumberFormat="1" applyFont="1" applyFill="1"/>
    <xf numFmtId="0" fontId="41" fillId="0" borderId="0" xfId="654" applyFont="1" applyAlignment="1">
      <alignment horizontal="center" vertical="top"/>
    </xf>
    <xf numFmtId="165" fontId="41" fillId="0" borderId="0" xfId="631" applyNumberFormat="1" applyFont="1" applyFill="1" applyBorder="1"/>
    <xf numFmtId="0" fontId="41" fillId="0" borderId="0" xfId="654" applyFont="1"/>
    <xf numFmtId="165" fontId="42" fillId="0" borderId="0" xfId="631" applyNumberFormat="1" applyFont="1" applyFill="1"/>
    <xf numFmtId="0" fontId="42" fillId="0" borderId="0" xfId="654" applyFont="1"/>
    <xf numFmtId="165" fontId="43" fillId="0" borderId="10" xfId="631" applyNumberFormat="1" applyFont="1" applyFill="1" applyBorder="1" applyAlignment="1" applyProtection="1">
      <alignment vertical="center"/>
      <protection locked="0"/>
    </xf>
    <xf numFmtId="165" fontId="44" fillId="0" borderId="10" xfId="631" applyNumberFormat="1" applyFont="1" applyFill="1" applyBorder="1" applyAlignment="1" applyProtection="1">
      <alignment vertical="center"/>
      <protection locked="0"/>
    </xf>
    <xf numFmtId="49" fontId="39" fillId="0" borderId="12" xfId="0" applyNumberFormat="1" applyFont="1" applyBorder="1" applyAlignment="1">
      <alignment vertical="center" wrapText="1"/>
    </xf>
    <xf numFmtId="0" fontId="2" fillId="19" borderId="11" xfId="654" applyFont="1" applyFill="1" applyBorder="1" applyAlignment="1">
      <alignment horizontal="center" vertical="top"/>
    </xf>
    <xf numFmtId="0" fontId="12" fillId="19" borderId="13" xfId="654" applyFont="1" applyFill="1" applyBorder="1" applyAlignment="1">
      <alignment horizontal="center" vertical="center" wrapText="1"/>
    </xf>
    <xf numFmtId="165" fontId="12" fillId="19" borderId="11" xfId="631" applyNumberFormat="1" applyFont="1" applyFill="1" applyBorder="1" applyAlignment="1">
      <alignment horizontal="center" vertical="center" wrapText="1"/>
    </xf>
    <xf numFmtId="0" fontId="12" fillId="18" borderId="11" xfId="654" applyFont="1" applyFill="1" applyBorder="1" applyAlignment="1">
      <alignment horizontal="center" vertical="center"/>
    </xf>
    <xf numFmtId="0" fontId="12" fillId="18" borderId="13" xfId="654" applyFont="1" applyFill="1" applyBorder="1" applyAlignment="1">
      <alignment vertical="center"/>
    </xf>
    <xf numFmtId="165" fontId="12" fillId="18" borderId="11" xfId="631" applyNumberFormat="1" applyFont="1" applyFill="1" applyBorder="1" applyAlignment="1">
      <alignment vertical="center"/>
    </xf>
    <xf numFmtId="0" fontId="12" fillId="0" borderId="12" xfId="654" applyFont="1" applyBorder="1" applyAlignment="1">
      <alignment horizontal="center" vertical="center"/>
    </xf>
    <xf numFmtId="0" fontId="39" fillId="0" borderId="10" xfId="0" applyFont="1" applyBorder="1" applyAlignment="1">
      <alignment vertical="center" wrapText="1"/>
    </xf>
    <xf numFmtId="49" fontId="5" fillId="0" borderId="0" xfId="654" applyNumberFormat="1" applyFont="1" applyAlignment="1">
      <alignment vertical="center"/>
    </xf>
    <xf numFmtId="166" fontId="5" fillId="0" borderId="0" xfId="654" applyNumberFormat="1" applyFont="1" applyAlignment="1">
      <alignment vertical="center"/>
    </xf>
    <xf numFmtId="0" fontId="12" fillId="20" borderId="11" xfId="654" applyFont="1" applyFill="1" applyBorder="1" applyAlignment="1">
      <alignment horizontal="center" vertical="center"/>
    </xf>
    <xf numFmtId="3" fontId="38" fillId="20" borderId="13" xfId="667" applyNumberFormat="1" applyFont="1" applyFill="1" applyBorder="1" applyAlignment="1">
      <alignment vertical="center" wrapText="1"/>
    </xf>
    <xf numFmtId="165" fontId="38" fillId="20" borderId="11" xfId="631" applyNumberFormat="1" applyFont="1" applyFill="1" applyBorder="1" applyAlignment="1" applyProtection="1">
      <alignment vertical="center"/>
      <protection locked="0"/>
    </xf>
    <xf numFmtId="3" fontId="40" fillId="20" borderId="11" xfId="667" applyNumberFormat="1" applyFont="1" applyFill="1" applyBorder="1" applyAlignment="1">
      <alignment vertical="center" wrapText="1"/>
    </xf>
    <xf numFmtId="165" fontId="38" fillId="20" borderId="15" xfId="631" applyNumberFormat="1" applyFont="1" applyFill="1" applyBorder="1" applyAlignment="1" applyProtection="1">
      <alignment vertical="center"/>
      <protection locked="0"/>
    </xf>
    <xf numFmtId="0" fontId="2" fillId="0" borderId="12" xfId="654" applyFont="1" applyBorder="1" applyAlignment="1">
      <alignment horizontal="center" vertical="top"/>
    </xf>
    <xf numFmtId="0" fontId="39" fillId="0" borderId="12" xfId="116" applyFont="1" applyBorder="1" applyAlignment="1">
      <alignment vertical="center" wrapText="1"/>
    </xf>
    <xf numFmtId="6" fontId="39" fillId="0" borderId="12" xfId="0" applyNumberFormat="1" applyFont="1" applyBorder="1" applyAlignment="1">
      <alignment vertical="center" wrapText="1"/>
    </xf>
    <xf numFmtId="6" fontId="39" fillId="0" borderId="12" xfId="648" applyNumberFormat="1" applyFont="1" applyBorder="1" applyAlignment="1">
      <alignment vertical="center" wrapText="1"/>
    </xf>
    <xf numFmtId="6" fontId="39" fillId="0" borderId="12" xfId="648" quotePrefix="1" applyNumberFormat="1" applyFont="1" applyBorder="1" applyAlignment="1">
      <alignment vertical="center" wrapText="1"/>
    </xf>
    <xf numFmtId="6" fontId="39" fillId="0" borderId="17" xfId="0" applyNumberFormat="1" applyFont="1" applyBorder="1" applyAlignment="1">
      <alignment vertical="center" wrapText="1"/>
    </xf>
    <xf numFmtId="6" fontId="39" fillId="0" borderId="10" xfId="0" applyNumberFormat="1" applyFont="1" applyBorder="1" applyAlignment="1">
      <alignment vertical="center" wrapText="1"/>
    </xf>
    <xf numFmtId="165" fontId="6" fillId="0" borderId="10" xfId="631" applyNumberFormat="1" applyFont="1" applyFill="1" applyBorder="1" applyAlignment="1">
      <alignment vertical="center"/>
    </xf>
    <xf numFmtId="165" fontId="6" fillId="0" borderId="16" xfId="631" applyNumberFormat="1" applyFont="1" applyFill="1" applyBorder="1" applyAlignment="1">
      <alignment vertical="center"/>
    </xf>
    <xf numFmtId="165" fontId="43" fillId="0" borderId="14" xfId="631" applyNumberFormat="1" applyFont="1" applyFill="1" applyBorder="1" applyAlignment="1" applyProtection="1">
      <alignment vertical="center"/>
      <protection locked="0"/>
    </xf>
    <xf numFmtId="0" fontId="6" fillId="0" borderId="14" xfId="654" applyFont="1" applyBorder="1" applyAlignment="1">
      <alignment vertical="center"/>
    </xf>
    <xf numFmtId="6" fontId="39" fillId="0" borderId="12" xfId="0" applyNumberFormat="1" applyFont="1" applyBorder="1" applyAlignment="1">
      <alignment horizontal="left" vertical="center" wrapText="1"/>
    </xf>
    <xf numFmtId="0" fontId="12" fillId="19" borderId="10" xfId="654" applyFont="1" applyFill="1" applyBorder="1" applyAlignment="1">
      <alignment horizontal="center" vertical="center"/>
    </xf>
    <xf numFmtId="0" fontId="12" fillId="18" borderId="14" xfId="654" applyFont="1" applyFill="1" applyBorder="1" applyAlignment="1">
      <alignment horizontal="center" vertical="center"/>
    </xf>
    <xf numFmtId="3" fontId="36" fillId="19" borderId="10" xfId="667" applyNumberFormat="1" applyFont="1" applyFill="1" applyBorder="1" applyAlignment="1">
      <alignment vertical="center" wrapText="1"/>
    </xf>
    <xf numFmtId="165" fontId="38" fillId="19" borderId="10" xfId="631" applyNumberFormat="1" applyFont="1" applyFill="1" applyBorder="1" applyAlignment="1" applyProtection="1">
      <alignment vertical="center"/>
      <protection locked="0"/>
    </xf>
    <xf numFmtId="3" fontId="35" fillId="18" borderId="14" xfId="652" applyNumberFormat="1" applyFont="1" applyFill="1" applyBorder="1" applyAlignment="1">
      <alignment vertical="center" wrapText="1"/>
    </xf>
    <xf numFmtId="165" fontId="12" fillId="18" borderId="14" xfId="631" applyNumberFormat="1" applyFont="1" applyFill="1" applyBorder="1" applyAlignment="1" applyProtection="1">
      <alignment vertical="center"/>
      <protection locked="0"/>
    </xf>
    <xf numFmtId="0" fontId="4" fillId="0" borderId="0" xfId="654" applyFont="1" applyAlignment="1">
      <alignment horizontal="center"/>
    </xf>
    <xf numFmtId="0" fontId="7" fillId="0" borderId="0" xfId="654" applyFont="1" applyAlignment="1">
      <alignment horizontal="center"/>
    </xf>
  </cellXfs>
  <cellStyles count="679">
    <cellStyle name="_0434BESZ" xfId="1"/>
    <cellStyle name="_0434BESZ_1" xfId="2"/>
    <cellStyle name="_0434BESZ_1 2" xfId="3"/>
    <cellStyle name="_0434BESZ_1 3" xfId="4"/>
    <cellStyle name="_0434BESZ_1 3 2" xfId="5"/>
    <cellStyle name="_0434BESZ_1 4" xfId="6"/>
    <cellStyle name="_0434BESZ_1 5" xfId="7"/>
    <cellStyle name="_0434BESZ_1_TartalékKötvényLekötésekEgyebek2014" xfId="8"/>
    <cellStyle name="_0434BESZ_TartalékKötvényLekötésekEgyebek2014" xfId="9"/>
    <cellStyle name="_04FELBEV" xfId="10"/>
    <cellStyle name="_04FELBEV_1" xfId="11"/>
    <cellStyle name="_04FELBEV_1 2" xfId="12"/>
    <cellStyle name="_04FELBEV_1 3" xfId="13"/>
    <cellStyle name="_04FELBEV_1 3 2" xfId="14"/>
    <cellStyle name="_04FELBEV_1 4" xfId="15"/>
    <cellStyle name="_04FELBEV_1 5" xfId="16"/>
    <cellStyle name="_04FELBEV_1_TartalékKötvényLekötésekEgyebek2014" xfId="17"/>
    <cellStyle name="_04FELBEV_2" xfId="18"/>
    <cellStyle name="_04FELBEV_2_PH KVI 2014 KV 2014 02 20 elfogadott TEST2" xfId="19"/>
    <cellStyle name="_04FELBEV_2_TartalékKötvényLekötésekEgyebek2014" xfId="20"/>
    <cellStyle name="_04FELBEV_TartalékKötvényLekötésekEgyebek2014" xfId="21"/>
    <cellStyle name="_05FELBE" xfId="22"/>
    <cellStyle name="_05FELBE_1" xfId="23"/>
    <cellStyle name="_05FELBE_1 2" xfId="24"/>
    <cellStyle name="_05FELBE_1 3" xfId="25"/>
    <cellStyle name="_05FELBE_1 3 2" xfId="26"/>
    <cellStyle name="_05FELBE_1 4" xfId="27"/>
    <cellStyle name="_05FELBE_1 5" xfId="28"/>
    <cellStyle name="_05FELBE_1_TartalékKötvényLekötésekEgyebek2014" xfId="29"/>
    <cellStyle name="_05FELBE_PH KVI 2014 KV 2014 02 20 elfogadott TEST2" xfId="30"/>
    <cellStyle name="_05FELBE_TartalékKötvényLekötésekEgyebek2014" xfId="31"/>
    <cellStyle name="_06FELBE" xfId="32"/>
    <cellStyle name="_06FELBE_1" xfId="33"/>
    <cellStyle name="_06FELBE_1_TartalékKötvényLekötésekEgyebek2014" xfId="34"/>
    <cellStyle name="_06FELBE_TartalékKötvényLekötésekEgyebek2014" xfId="35"/>
    <cellStyle name="_06FELBEküld" xfId="36"/>
    <cellStyle name="_06FELBEküld_1" xfId="37"/>
    <cellStyle name="_06FELBEküld_1_TartalékKötvényLekötésekEgyebek2014" xfId="38"/>
    <cellStyle name="_06FELBEküld_PH KVI 2014 KV 2014 02 20 elfogadott TEST2" xfId="39"/>
    <cellStyle name="_06FELBEküld_TartalékKötvényLekötésekEgyebek2014" xfId="40"/>
    <cellStyle name="_07háromnegyedBesz" xfId="41"/>
    <cellStyle name="_07háromnegyedBesz 2" xfId="42"/>
    <cellStyle name="_07háromnegyedBesz 3" xfId="43"/>
    <cellStyle name="_07háromnegyedBesz 3 2" xfId="44"/>
    <cellStyle name="_07háromnegyedBesz 4" xfId="45"/>
    <cellStyle name="_07háromnegyedBesz 5" xfId="46"/>
    <cellStyle name="_07háromnegyedBesz_1" xfId="47"/>
    <cellStyle name="_07háromnegyedBesz_1_TartalékKötvényLekötésekEgyebek2014" xfId="48"/>
    <cellStyle name="_07háromnegyedBesz_TartalékKötvényLekötésekEgyebek2014" xfId="49"/>
    <cellStyle name="_08FELBE" xfId="50"/>
    <cellStyle name="_08FELBE 2" xfId="51"/>
    <cellStyle name="_08FELBE 3" xfId="52"/>
    <cellStyle name="_08FELBE 3 2" xfId="53"/>
    <cellStyle name="_08FELBE 4" xfId="54"/>
    <cellStyle name="_08FELBE 5" xfId="55"/>
    <cellStyle name="_08FELBE_1" xfId="56"/>
    <cellStyle name="_08FELBE_1_TartalékKötvényLekötésekEgyebek2014" xfId="57"/>
    <cellStyle name="_08FELBE_TartalékKötvényLekötésekEgyebek2014" xfId="58"/>
    <cellStyle name="_09FELBE" xfId="59"/>
    <cellStyle name="_09FELBE_1" xfId="60"/>
    <cellStyle name="_09FELBE_1_TartalékKötvényLekötésekEgyebek2014" xfId="61"/>
    <cellStyle name="_09FELBE_TartalékKötvényLekötésekEgyebek2014" xfId="62"/>
    <cellStyle name="_09FELBEküld" xfId="63"/>
    <cellStyle name="_09FELBEküld_1" xfId="64"/>
    <cellStyle name="_09FELBEküld_1_TartalékKötvényLekötésekEgyebek2014" xfId="65"/>
    <cellStyle name="_09FELBEküld_TartalékKötvényLekötésekEgyebek2014" xfId="66"/>
    <cellStyle name="_09FELBEotthoni" xfId="67"/>
    <cellStyle name="_09FELBEotthoni_1" xfId="68"/>
    <cellStyle name="_09FELBEotthoni_1_TartalékKötvényLekötésekEgyebek2014" xfId="69"/>
    <cellStyle name="_09FELBEotthoni_2" xfId="70"/>
    <cellStyle name="_09FELBEotthoni_2_TartalékKötvényLekötésekEgyebek2014" xfId="71"/>
    <cellStyle name="_09FELBEotthoni_TartalékKötvényLekötésekEgyebek2014" xfId="72"/>
    <cellStyle name="_09háromnegyedBESZ" xfId="73"/>
    <cellStyle name="_09háromnegyedBESZ_1" xfId="74"/>
    <cellStyle name="_09háromnegyedBESZ_1_TartalékKötvényLekötésekEgyebek2014" xfId="75"/>
    <cellStyle name="_09háromnegyedBESZ_TartalékKötvényLekötésekEgyebek2014" xfId="76"/>
    <cellStyle name="_2006.évi első rendelet-módosítás" xfId="77"/>
    <cellStyle name="_2006.évi első rendelet-módosítás_1" xfId="78"/>
    <cellStyle name="_2006.évi első rendelet-módosítás_1_TartalékKötvényLekötésekEgyebek2014" xfId="79"/>
    <cellStyle name="_2006.évi első rendelet-módosítás_2" xfId="80"/>
    <cellStyle name="_2006.évi első rendelet-módosítás_2_TartalékKötvényLekötésekEgyebek2014" xfId="81"/>
    <cellStyle name="_2006.évi első rendelet-módosítás_3" xfId="82"/>
    <cellStyle name="_2006.évi első rendelet-módosítás_3_TartalékKötvényLekötésekEgyebek2014" xfId="83"/>
    <cellStyle name="_2006.évi első rendelet-módosítás_4" xfId="84"/>
    <cellStyle name="_2006.évi első rendelet-módosítás_4_TartalékKötvényLekötésekEgyebek2014" xfId="85"/>
    <cellStyle name="_2006.évi első rendelet-módosítás_TartalékKötvényLekötésekEgyebek2014" xfId="86"/>
    <cellStyle name="_2006.évi hatodik rendelet-módosítás" xfId="87"/>
    <cellStyle name="_2006.évi hatodik rendelet-módosítás_1" xfId="88"/>
    <cellStyle name="_2006.évi hatodik rendelet-módosítás_1_TartalékKötvényLekötésekEgyebek2014" xfId="89"/>
    <cellStyle name="_2006.évi hatodik rendelet-módosítás_2" xfId="90"/>
    <cellStyle name="_2006.évi hatodik rendelet-módosítás_2_TartalékKötvényLekötésekEgyebek2014" xfId="91"/>
    <cellStyle name="_2006.évi hatodik rendelet-módosítás_3" xfId="92"/>
    <cellStyle name="_2006.évi hatodik rendelet-módosítás_3_TartalékKötvényLekötésekEgyebek2014" xfId="93"/>
    <cellStyle name="_2006.évi hatodik rendelet-módosítás_4" xfId="94"/>
    <cellStyle name="_2006.évi hatodik rendelet-módosítás_4_TartalékKötvényLekötésekEgyebek2014" xfId="95"/>
    <cellStyle name="_2006.évi hatodik rendelet-módosítás_TartalékKötvényLekötésekEgyebek2014" xfId="96"/>
    <cellStyle name="_2006.évi második rendelet-módosítás" xfId="97"/>
    <cellStyle name="_2006.évi második rendelet-módosítás_1" xfId="98"/>
    <cellStyle name="_2006.évi második rendelet-módosítás_1_TartalékKötvényLekötésekEgyebek2014" xfId="99"/>
    <cellStyle name="_2006.évi második rendelet-módosítás_2" xfId="100"/>
    <cellStyle name="_2006.évi második rendelet-módosítás_2_TartalékKötvényLekötésekEgyebek2014" xfId="101"/>
    <cellStyle name="_2006.évi második rendelet-módosítás_3" xfId="102"/>
    <cellStyle name="_2006.évi második rendelet-módosítás_3_TartalékKötvényLekötésekEgyebek2014" xfId="103"/>
    <cellStyle name="_2006.évi második rendelet-módosítás_TartalékKötvényLekötésekEgyebek2014" xfId="104"/>
    <cellStyle name="_2006.évi ötödik rendelet-módosítás" xfId="105"/>
    <cellStyle name="_2006.évi ötödik rendelet-módosítás_1" xfId="106"/>
    <cellStyle name="_2006.évi ötödik rendelet-módosítás_1_TartalékKötvényLekötésekEgyebek2014" xfId="107"/>
    <cellStyle name="_2006.évi ötödik rendelet-módosítás_2" xfId="108"/>
    <cellStyle name="_2006.évi ötödik rendelet-módosítás_2_TartalékKötvényLekötésekEgyebek2014" xfId="109"/>
    <cellStyle name="_2006.évi ötödik rendelet-módosítás_3" xfId="110"/>
    <cellStyle name="_2006.évi ötödik rendelet-módosítás_3_TartalékKötvényLekötésekEgyebek2014" xfId="111"/>
    <cellStyle name="_2006.évi ötödik rendelet-módosítás_TartalékKötvényLekötésekEgyebek2014" xfId="112"/>
    <cellStyle name="_2006KVI0307" xfId="113"/>
    <cellStyle name="_2006KVI0307_PH KVI 2014 KV 2014 02 20 elfogadott TEST2" xfId="114"/>
    <cellStyle name="_2006KVI0307_TartalékKötvényLekötésekEgyebek2014" xfId="115"/>
    <cellStyle name="_2006KVI0307alapokÚJ" xfId="116"/>
    <cellStyle name="_2006KVI0307alapokÚJ 2" xfId="117"/>
    <cellStyle name="_2006KVI0307alapokÚJ_ÖNK FORRÁS JELENLEGI 2013 02 11" xfId="118"/>
    <cellStyle name="_2006KVI0307alapokÚJ_ÖNK FORRÁS JELENLEGI 2013 02 11_PH KVI 2014 KV 2014 02 20 elfogadott TEST2" xfId="119"/>
    <cellStyle name="_2006KVI0307alapokÚJ_TartalékKötvényLekötésekEgyebek2014" xfId="120"/>
    <cellStyle name="_2007.évi második rendelet-módosítás" xfId="121"/>
    <cellStyle name="_2007.évi második rendelet-módosítás_1" xfId="122"/>
    <cellStyle name="_2007.évi második rendelet-módosítás_1_TartalékKötvényLekötésekEgyebek2014" xfId="123"/>
    <cellStyle name="_2007.évi második rendelet-módosítás_2" xfId="124"/>
    <cellStyle name="_2007.évi második rendelet-módosítás_2_TartalékKötvényLekötésekEgyebek2014" xfId="125"/>
    <cellStyle name="_2007.évi második rendelet-módosítás_3" xfId="126"/>
    <cellStyle name="_2007.évi második rendelet-módosítás_3_TartalékKötvényLekötésekEgyebek2014" xfId="127"/>
    <cellStyle name="_2007.évi második rendelet-módosítás_TartalékKötvényLekötésekEgyebek2014" xfId="128"/>
    <cellStyle name="_2007.évi negyedik rendelet-módosítás" xfId="129"/>
    <cellStyle name="_2007.évi negyedik rendelet-módosítás_1" xfId="130"/>
    <cellStyle name="_2007.évi negyedik rendelet-módosítás_1_TartalékKötvényLekötésekEgyebek2014" xfId="131"/>
    <cellStyle name="_2007.évi negyedik rendelet-módosítás_2" xfId="132"/>
    <cellStyle name="_2007.évi negyedik rendelet-módosítás_2_TartalékKötvényLekötésekEgyebek2014" xfId="133"/>
    <cellStyle name="_2007.évi negyedik rendelet-módosítás_3" xfId="134"/>
    <cellStyle name="_2007.évi negyedik rendelet-módosítás_3_TartalékKötvényLekötésekEgyebek2014" xfId="135"/>
    <cellStyle name="_2007.évi negyedik rendelet-módosítás_TartalékKötvényLekötésekEgyebek2014" xfId="136"/>
    <cellStyle name="_2007.évi ötödik rendelet-módosítás" xfId="137"/>
    <cellStyle name="_2007.évi ötödik rendelet-módosítás_1" xfId="138"/>
    <cellStyle name="_2007.évi ötödik rendelet-módosítás_1_TartalékKötvényLekötésekEgyebek2014" xfId="139"/>
    <cellStyle name="_2007.évi ötödik rendelet-módosítás_2" xfId="140"/>
    <cellStyle name="_2007.évi ötödik rendelet-módosítás_2_TartalékKötvényLekötésekEgyebek2014" xfId="141"/>
    <cellStyle name="_2007.évi ötödik rendelet-módosítás_3" xfId="142"/>
    <cellStyle name="_2007.évi ötödik rendelet-módosítás_3_TartalékKötvényLekötésekEgyebek2014" xfId="143"/>
    <cellStyle name="_2007.évi ötödik rendelet-módosítás_TartalékKötvényLekötésekEgyebek2014" xfId="144"/>
    <cellStyle name="_2007KVI2" xfId="145"/>
    <cellStyle name="_2007KVI2_TartalékKötvényLekötésekEgyebek2014" xfId="146"/>
    <cellStyle name="_2007KVIvégleges20070306alapok" xfId="147"/>
    <cellStyle name="_2007KVIvégleges20070306alapok_ÖNK FORRÁS JELENLEGI 2013 02 11" xfId="148"/>
    <cellStyle name="_2007KVIvégleges20070306alapok_ÖNK FORRÁS JELENLEGI 2013 02 11_PH KVI 2014 KV 2014 02 20 elfogadott TEST2" xfId="149"/>
    <cellStyle name="_2007KVIvégleges20070306alapok_TartalékKötvényLekötésekEgyebek2014" xfId="150"/>
    <cellStyle name="_2008.évi első rendelet-módosítás" xfId="151"/>
    <cellStyle name="_2008.évi első rendelet-módosítás_1" xfId="152"/>
    <cellStyle name="_2008.évi első rendelet-módosítás_1_TartalékKötvényLekötésekEgyebek2014" xfId="153"/>
    <cellStyle name="_2008.évi első rendelet-módosítás_2" xfId="154"/>
    <cellStyle name="_2008.évi első rendelet-módosítás_2_TartalékKötvényLekötésekEgyebek2014" xfId="155"/>
    <cellStyle name="_2008.évi első rendelet-módosítás_3" xfId="156"/>
    <cellStyle name="_2008.évi első rendelet-módosítás_3_TartalékKötvényLekötésekEgyebek2014" xfId="157"/>
    <cellStyle name="_2008.évi első rendelet-módosítás_TartalékKötvényLekötésekEgyebek2014" xfId="158"/>
    <cellStyle name="_2008.évi első rendelet-módosításküld" xfId="159"/>
    <cellStyle name="_2008.évi első rendelet-módosításküld_1" xfId="160"/>
    <cellStyle name="_2008.évi első rendelet-módosításküld_1_TartalékKötvényLekötésekEgyebek2014" xfId="161"/>
    <cellStyle name="_2008.évi első rendelet-módosításküld_2" xfId="162"/>
    <cellStyle name="_2008.évi első rendelet-módosításküld_2_TartalékKötvényLekötésekEgyebek2014" xfId="163"/>
    <cellStyle name="_2008.évi első rendelet-módosításküld_3" xfId="164"/>
    <cellStyle name="_2008.évi első rendelet-módosításküld_3_TartalékKötvényLekötésekEgyebek2014" xfId="165"/>
    <cellStyle name="_2008.évi első rendelet-módosításküld_TartalékKötvényLekötésekEgyebek2014" xfId="166"/>
    <cellStyle name="_2008.évi harmadik rendelet-módosítás intézményi" xfId="167"/>
    <cellStyle name="_2008.évi harmadik rendelet-módosítás intézményi_1" xfId="168"/>
    <cellStyle name="_2008.évi harmadik rendelet-módosítás intézményi_1_TartalékKötvényLekötésekEgyebek2014" xfId="169"/>
    <cellStyle name="_2008.évi harmadik rendelet-módosítás intézményi_2" xfId="170"/>
    <cellStyle name="_2008.évi harmadik rendelet-módosítás intézményi_2_TartalékKötvényLekötésekEgyebek2014" xfId="171"/>
    <cellStyle name="_2008.évi harmadik rendelet-módosítás intézményi_3" xfId="172"/>
    <cellStyle name="_2008.évi harmadik rendelet-módosítás intézményi_3_TartalékKötvényLekötésekEgyebek2014" xfId="173"/>
    <cellStyle name="_2008.évi harmadik rendelet-módosítás intézményi_4" xfId="174"/>
    <cellStyle name="_2008.évi harmadik rendelet-módosítás intézményi_4_TartalékKötvényLekötésekEgyebek2014" xfId="175"/>
    <cellStyle name="_2008.évi harmadik rendelet-módosítás intézményi_TartalékKötvényLekötésekEgyebek2014" xfId="176"/>
    <cellStyle name="_2008.évi második rendelet-módosítás" xfId="177"/>
    <cellStyle name="_2008.évi második rendelet-módosítás_1" xfId="178"/>
    <cellStyle name="_2008.évi második rendelet-módosítás_1_2008beszküldvégleges" xfId="179"/>
    <cellStyle name="_2008.évi második rendelet-módosítás_1_2008beszküldvégleges_TartalékKötvényLekötésekEgyebek2014" xfId="180"/>
    <cellStyle name="_2008.évi második rendelet-módosítás_1_2009besz" xfId="181"/>
    <cellStyle name="_2008.évi második rendelet-módosítás_1_2009besz_TartalékKötvényLekötésekEgyebek2014" xfId="182"/>
    <cellStyle name="_2008.évi második rendelet-módosítás_1_2010besz" xfId="183"/>
    <cellStyle name="_2008.évi második rendelet-módosítás_1_2010besz_TartalékKötvényLekötésekEgyebek2014" xfId="184"/>
    <cellStyle name="_2008.évi második rendelet-módosítás_1_2010FELBEküld" xfId="185"/>
    <cellStyle name="_2008.évi második rendelet-módosítás_1_2010FELBEküld_TartalékKötvényLekötésekEgyebek2014" xfId="186"/>
    <cellStyle name="_2008.évi második rendelet-módosítás_1_2011. évi második rendelet-módosítás" xfId="187"/>
    <cellStyle name="_2008.évi második rendelet-módosítás_1_2011. évi második rendelet-módosítás_TartalékKötvényLekötésekEgyebek2014" xfId="188"/>
    <cellStyle name="_2008.évi második rendelet-módosítás_1_2011besz" xfId="189"/>
    <cellStyle name="_2008.évi második rendelet-módosítás_1_2011besz_TartalékKötvényLekötésekEgyebek2014" xfId="190"/>
    <cellStyle name="_2008.évi második rendelet-módosítás_1_2012KVI változat 20120223" xfId="191"/>
    <cellStyle name="_2008.évi második rendelet-módosítás_1_2012KVI változat 20120223_TartalékKötvényLekötésekEgyebek2014" xfId="192"/>
    <cellStyle name="_2008.évi második rendelet-módosítás_1_2012KVI változat 3" xfId="193"/>
    <cellStyle name="_2008.évi második rendelet-módosítás_1_2012KVI változat 3_TartalékKötvényLekötésekEgyebek2014" xfId="194"/>
    <cellStyle name="_2008.évi második rendelet-módosítás_1_8. melléklet tartalékok" xfId="195"/>
    <cellStyle name="_2008.évi második rendelet-módosítás_1_8. melléklet tartalékok_TartalékKötvényLekötésekEgyebek2014" xfId="196"/>
    <cellStyle name="_2008.évi második rendelet-módosítás_1_adósságszolgálat 2013 05 06" xfId="197"/>
    <cellStyle name="_2008.évi második rendelet-módosítás_1_adósságszolgálat 2013 05 06_TartalékKötvényLekötésekEgyebek2014" xfId="198"/>
    <cellStyle name="_2008.évi második rendelet-módosítás_1_adósságszolgálat alakulása" xfId="199"/>
    <cellStyle name="_2008.évi második rendelet-módosítás_1_adósságszolgálatlegújabb 2013 01 09" xfId="200"/>
    <cellStyle name="_2008.évi második rendelet-módosítás_1_adósságszolgálatlegújabb 2013 01 09_TartalékKötvényLekötésekEgyebek2014" xfId="201"/>
    <cellStyle name="_2008.évi második rendelet-módosítás_1_futamidős törlesztés alakulása" xfId="202"/>
    <cellStyle name="_2008.évi második rendelet-módosítás_1_futamidős törlesztés alakulása_TartalékKötvényLekötésekEgyebek2014" xfId="203"/>
    <cellStyle name="_2008.évi második rendelet-módosítás_1_kötvénylekötés és kamatbevétel" xfId="204"/>
    <cellStyle name="_2008.évi második rendelet-módosítás_1_kötvénylekötés és kamatbevétel_TartalékKötvényLekötésekEgyebek2014" xfId="205"/>
    <cellStyle name="_2008.évi második rendelet-módosítás_1_TaralékKötvényLekötésEgyebek2011" xfId="206"/>
    <cellStyle name="_2008.évi második rendelet-módosítás_1_TaralékKötvényLekötésEgyebek2011_TartalékKötvényLekötésekEgyebek2014" xfId="207"/>
    <cellStyle name="_2008.évi második rendelet-módosítás_1_TartalékKötvényLekötésEgyebek2011" xfId="208"/>
    <cellStyle name="_2008.évi második rendelet-módosítás_1_TartalékKötvényLekötésEgyebek2011_TartalékKötvényLekötésekEgyebek2014" xfId="209"/>
    <cellStyle name="_2008.évi második rendelet-módosítás_1_TartalékKötvényLekötésekEgyebek2011" xfId="210"/>
    <cellStyle name="_2008.évi második rendelet-módosítás_1_TartalékKötvényLekötésekEgyebek2011_TartalékKötvényLekötésekEgyebek2014" xfId="211"/>
    <cellStyle name="_2008.évi második rendelet-módosítás_1_TartalékKötvényLekötésekEgyebek2012" xfId="212"/>
    <cellStyle name="_2008.évi második rendelet-módosítás_1_TartalékKötvényLekötésekEgyebek2012_TartalékKötvényLekötésekEgyebek2014" xfId="213"/>
    <cellStyle name="_2008.évi második rendelet-módosítás_1_TartalékKötvényLekötésekEgyebek2013 év végi rendezés" xfId="214"/>
    <cellStyle name="_2008.évi második rendelet-módosítás_1_TartalékKötvényLekötésekEgyebek2014" xfId="215"/>
    <cellStyle name="_2008.évi második rendelet-módosítás_2" xfId="216"/>
    <cellStyle name="_2008.évi második rendelet-módosítás_2_2008beszküldvégleges" xfId="217"/>
    <cellStyle name="_2008.évi második rendelet-módosítás_2_2008beszküldvégleges_TartalékKötvényLekötésekEgyebek2014" xfId="218"/>
    <cellStyle name="_2008.évi második rendelet-módosítás_2_2009besz" xfId="219"/>
    <cellStyle name="_2008.évi második rendelet-módosítás_2_2009besz_TartalékKötvényLekötésekEgyebek2014" xfId="220"/>
    <cellStyle name="_2008.évi második rendelet-módosítás_2_2010besz" xfId="221"/>
    <cellStyle name="_2008.évi második rendelet-módosítás_2_2010besz_TartalékKötvényLekötésekEgyebek2014" xfId="222"/>
    <cellStyle name="_2008.évi második rendelet-módosítás_2_2010FELBEküld" xfId="223"/>
    <cellStyle name="_2008.évi második rendelet-módosítás_2_2010FELBEküld_TartalékKötvényLekötésekEgyebek2014" xfId="224"/>
    <cellStyle name="_2008.évi második rendelet-módosítás_2_2011. évi második rendelet-módosítás" xfId="225"/>
    <cellStyle name="_2008.évi második rendelet-módosítás_2_2011. évi második rendelet-módosítás_TartalékKötvényLekötésekEgyebek2014" xfId="226"/>
    <cellStyle name="_2008.évi második rendelet-módosítás_2_2011besz" xfId="227"/>
    <cellStyle name="_2008.évi második rendelet-módosítás_2_2011besz_TartalékKötvényLekötésekEgyebek2014" xfId="228"/>
    <cellStyle name="_2008.évi második rendelet-módosítás_2_2012KVI változat 20120223" xfId="229"/>
    <cellStyle name="_2008.évi második rendelet-módosítás_2_2012KVI változat 20120223_TartalékKötvényLekötésekEgyebek2014" xfId="230"/>
    <cellStyle name="_2008.évi második rendelet-módosítás_2_2012KVI változat 3" xfId="231"/>
    <cellStyle name="_2008.évi második rendelet-módosítás_2_2012KVI változat 3_TartalékKötvényLekötésekEgyebek2014" xfId="232"/>
    <cellStyle name="_2008.évi második rendelet-módosítás_2_8. melléklet tartalékok" xfId="233"/>
    <cellStyle name="_2008.évi második rendelet-módosítás_2_8. melléklet tartalékok_TartalékKötvényLekötésekEgyebek2014" xfId="234"/>
    <cellStyle name="_2008.évi második rendelet-módosítás_2_adósságszolgálat 2013 05 06" xfId="235"/>
    <cellStyle name="_2008.évi második rendelet-módosítás_2_adósságszolgálat 2013 05 06_TartalékKötvényLekötésekEgyebek2014" xfId="236"/>
    <cellStyle name="_2008.évi második rendelet-módosítás_2_adósságszolgálat alakulása" xfId="237"/>
    <cellStyle name="_2008.évi második rendelet-módosítás_2_adósságszolgálatlegújabb 2013 01 09" xfId="238"/>
    <cellStyle name="_2008.évi második rendelet-módosítás_2_adósságszolgálatlegújabb 2013 01 09_TartalékKötvényLekötésekEgyebek2014" xfId="239"/>
    <cellStyle name="_2008.évi második rendelet-módosítás_2_futamidős törlesztés alakulása" xfId="240"/>
    <cellStyle name="_2008.évi második rendelet-módosítás_2_futamidős törlesztés alakulása_TartalékKötvényLekötésekEgyebek2014" xfId="241"/>
    <cellStyle name="_2008.évi második rendelet-módosítás_2_kötvénylekötés és kamatbevétel" xfId="242"/>
    <cellStyle name="_2008.évi második rendelet-módosítás_2_kötvénylekötés és kamatbevétel_TartalékKötvényLekötésekEgyebek2014" xfId="243"/>
    <cellStyle name="_2008.évi második rendelet-módosítás_2_TaralékKötvényLekötésEgyebek2011" xfId="244"/>
    <cellStyle name="_2008.évi második rendelet-módosítás_2_TaralékKötvényLekötésEgyebek2011_TartalékKötvényLekötésekEgyebek2014" xfId="245"/>
    <cellStyle name="_2008.évi második rendelet-módosítás_2_TartalékKötvényLekötésEgyebek2011" xfId="246"/>
    <cellStyle name="_2008.évi második rendelet-módosítás_2_TartalékKötvényLekötésEgyebek2011_TartalékKötvényLekötésekEgyebek2014" xfId="247"/>
    <cellStyle name="_2008.évi második rendelet-módosítás_2_TartalékKötvényLekötésekEgyebek2011" xfId="248"/>
    <cellStyle name="_2008.évi második rendelet-módosítás_2_TartalékKötvényLekötésekEgyebek2011_TartalékKötvényLekötésekEgyebek2014" xfId="249"/>
    <cellStyle name="_2008.évi második rendelet-módosítás_2_TartalékKötvényLekötésekEgyebek2012" xfId="250"/>
    <cellStyle name="_2008.évi második rendelet-módosítás_2_TartalékKötvényLekötésekEgyebek2012_TartalékKötvényLekötésekEgyebek2014" xfId="251"/>
    <cellStyle name="_2008.évi második rendelet-módosítás_2_TartalékKötvényLekötésekEgyebek2013 év végi rendezés" xfId="252"/>
    <cellStyle name="_2008.évi második rendelet-módosítás_2_TartalékKötvényLekötésekEgyebek2014" xfId="253"/>
    <cellStyle name="_2008.évi második rendelet-módosítás_2008beszküldvégleges" xfId="254"/>
    <cellStyle name="_2008.évi második rendelet-módosítás_2008beszküldvégleges_TartalékKötvényLekötésekEgyebek2014" xfId="255"/>
    <cellStyle name="_2008.évi második rendelet-módosítás_2009besz" xfId="256"/>
    <cellStyle name="_2008.évi második rendelet-módosítás_2009besz_TartalékKötvényLekötésekEgyebek2014" xfId="257"/>
    <cellStyle name="_2008.évi második rendelet-módosítás_2010besz" xfId="258"/>
    <cellStyle name="_2008.évi második rendelet-módosítás_2010besz_TartalékKötvényLekötésekEgyebek2014" xfId="259"/>
    <cellStyle name="_2008.évi második rendelet-módosítás_2010FELBEküld" xfId="260"/>
    <cellStyle name="_2008.évi második rendelet-módosítás_2010FELBEküld_TartalékKötvényLekötésekEgyebek2014" xfId="261"/>
    <cellStyle name="_2008.évi második rendelet-módosítás_2011. évi második rendelet-módosítás" xfId="262"/>
    <cellStyle name="_2008.évi második rendelet-módosítás_2011. évi második rendelet-módosítás_TartalékKötvényLekötésekEgyebek2014" xfId="263"/>
    <cellStyle name="_2008.évi második rendelet-módosítás_2011besz" xfId="264"/>
    <cellStyle name="_2008.évi második rendelet-módosítás_2011besz_TartalékKötvényLekötésekEgyebek2014" xfId="265"/>
    <cellStyle name="_2008.évi második rendelet-módosítás_2012KVI változat 20120223" xfId="266"/>
    <cellStyle name="_2008.évi második rendelet-módosítás_2012KVI változat 20120223_TartalékKötvényLekötésekEgyebek2014" xfId="267"/>
    <cellStyle name="_2008.évi második rendelet-módosítás_2012KVI változat 3" xfId="268"/>
    <cellStyle name="_2008.évi második rendelet-módosítás_2012KVI változat 3_TartalékKötvényLekötésekEgyebek2014" xfId="269"/>
    <cellStyle name="_2008.évi második rendelet-módosítás_3" xfId="270"/>
    <cellStyle name="_2008.évi második rendelet-módosítás_3_2008beszküldvégleges" xfId="271"/>
    <cellStyle name="_2008.évi második rendelet-módosítás_3_2008beszküldvégleges_TartalékKötvényLekötésekEgyebek2014" xfId="272"/>
    <cellStyle name="_2008.évi második rendelet-módosítás_3_2009besz" xfId="273"/>
    <cellStyle name="_2008.évi második rendelet-módosítás_3_2009besz_TartalékKötvényLekötésekEgyebek2014" xfId="274"/>
    <cellStyle name="_2008.évi második rendelet-módosítás_3_2010besz" xfId="275"/>
    <cellStyle name="_2008.évi második rendelet-módosítás_3_2010besz_TartalékKötvényLekötésekEgyebek2014" xfId="276"/>
    <cellStyle name="_2008.évi második rendelet-módosítás_3_2010FELBEküld" xfId="277"/>
    <cellStyle name="_2008.évi második rendelet-módosítás_3_2010FELBEküld_TartalékKötvényLekötésekEgyebek2014" xfId="278"/>
    <cellStyle name="_2008.évi második rendelet-módosítás_3_2011. évi második rendelet-módosítás" xfId="279"/>
    <cellStyle name="_2008.évi második rendelet-módosítás_3_2011. évi második rendelet-módosítás_TartalékKötvényLekötésekEgyebek2014" xfId="280"/>
    <cellStyle name="_2008.évi második rendelet-módosítás_3_2011besz" xfId="281"/>
    <cellStyle name="_2008.évi második rendelet-módosítás_3_2011besz_TartalékKötvényLekötésekEgyebek2014" xfId="282"/>
    <cellStyle name="_2008.évi második rendelet-módosítás_3_2012KVI változat 20120223" xfId="283"/>
    <cellStyle name="_2008.évi második rendelet-módosítás_3_2012KVI változat 20120223_TartalékKötvényLekötésekEgyebek2014" xfId="284"/>
    <cellStyle name="_2008.évi második rendelet-módosítás_3_2012KVI változat 3" xfId="285"/>
    <cellStyle name="_2008.évi második rendelet-módosítás_3_2012KVI változat 3_TartalékKötvényLekötésekEgyebek2014" xfId="286"/>
    <cellStyle name="_2008.évi második rendelet-módosítás_3_8. melléklet tartalékok" xfId="287"/>
    <cellStyle name="_2008.évi második rendelet-módosítás_3_8. melléklet tartalékok_TartalékKötvényLekötésekEgyebek2014" xfId="288"/>
    <cellStyle name="_2008.évi második rendelet-módosítás_3_adósságszolgálat 2013 05 06" xfId="289"/>
    <cellStyle name="_2008.évi második rendelet-módosítás_3_adósságszolgálat 2013 05 06_TartalékKötvényLekötésekEgyebek2014" xfId="290"/>
    <cellStyle name="_2008.évi második rendelet-módosítás_3_adósságszolgálat alakulása" xfId="291"/>
    <cellStyle name="_2008.évi második rendelet-módosítás_3_adósságszolgálatlegújabb 2013 01 09" xfId="292"/>
    <cellStyle name="_2008.évi második rendelet-módosítás_3_adósságszolgálatlegújabb 2013 01 09_TartalékKötvényLekötésekEgyebek2014" xfId="293"/>
    <cellStyle name="_2008.évi második rendelet-módosítás_3_futamidős törlesztés alakulása" xfId="294"/>
    <cellStyle name="_2008.évi második rendelet-módosítás_3_futamidős törlesztés alakulása_TartalékKötvényLekötésekEgyebek2014" xfId="295"/>
    <cellStyle name="_2008.évi második rendelet-módosítás_3_kötvénylekötés és kamatbevétel" xfId="296"/>
    <cellStyle name="_2008.évi második rendelet-módosítás_3_kötvénylekötés és kamatbevétel_TartalékKötvényLekötésekEgyebek2014" xfId="297"/>
    <cellStyle name="_2008.évi második rendelet-módosítás_3_TaralékKötvényLekötésEgyebek2011" xfId="298"/>
    <cellStyle name="_2008.évi második rendelet-módosítás_3_TaralékKötvényLekötésEgyebek2011_TartalékKötvényLekötésekEgyebek2014" xfId="299"/>
    <cellStyle name="_2008.évi második rendelet-módosítás_3_TartalékKötvényLekötésEgyebek2011" xfId="300"/>
    <cellStyle name="_2008.évi második rendelet-módosítás_3_TartalékKötvényLekötésEgyebek2011_TartalékKötvényLekötésekEgyebek2014" xfId="301"/>
    <cellStyle name="_2008.évi második rendelet-módosítás_3_TartalékKötvényLekötésekEgyebek2011" xfId="302"/>
    <cellStyle name="_2008.évi második rendelet-módosítás_3_TartalékKötvényLekötésekEgyebek2011_TartalékKötvényLekötésekEgyebek2014" xfId="303"/>
    <cellStyle name="_2008.évi második rendelet-módosítás_3_TartalékKötvényLekötésekEgyebek2012" xfId="304"/>
    <cellStyle name="_2008.évi második rendelet-módosítás_3_TartalékKötvényLekötésekEgyebek2012_TartalékKötvényLekötésekEgyebek2014" xfId="305"/>
    <cellStyle name="_2008.évi második rendelet-módosítás_3_TartalékKötvényLekötésekEgyebek2013 év végi rendezés" xfId="306"/>
    <cellStyle name="_2008.évi második rendelet-módosítás_3_TartalékKötvényLekötésekEgyebek2014" xfId="307"/>
    <cellStyle name="_2008.évi második rendelet-módosítás_8. melléklet tartalékok" xfId="308"/>
    <cellStyle name="_2008.évi második rendelet-módosítás_8. melléklet tartalékok_TartalékKötvényLekötésekEgyebek2014" xfId="309"/>
    <cellStyle name="_2008.évi második rendelet-módosítás_adósságszolgálat 2013 05 06" xfId="310"/>
    <cellStyle name="_2008.évi második rendelet-módosítás_adósságszolgálat 2013 05 06_TartalékKötvényLekötésekEgyebek2014" xfId="311"/>
    <cellStyle name="_2008.évi második rendelet-módosítás_adósságszolgálat alakulása" xfId="312"/>
    <cellStyle name="_2008.évi második rendelet-módosítás_adósságszolgálatlegújabb 2013 01 09" xfId="313"/>
    <cellStyle name="_2008.évi második rendelet-módosítás_adósságszolgálatlegújabb 2013 01 09_TartalékKötvényLekötésekEgyebek2014" xfId="314"/>
    <cellStyle name="_2008.évi második rendelet-módosítás_futamidős törlesztés alakulása" xfId="315"/>
    <cellStyle name="_2008.évi második rendelet-módosítás_futamidős törlesztés alakulása_TartalékKötvényLekötésekEgyebek2014" xfId="316"/>
    <cellStyle name="_2008.évi második rendelet-módosítás_kötvénylekötés és kamatbevétel" xfId="317"/>
    <cellStyle name="_2008.évi második rendelet-módosítás_kötvénylekötés és kamatbevétel_TartalékKötvényLekötésekEgyebek2014" xfId="318"/>
    <cellStyle name="_2008.évi második rendelet-módosítás_TaralékKötvényLekötésEgyebek2011" xfId="319"/>
    <cellStyle name="_2008.évi második rendelet-módosítás_TaralékKötvényLekötésEgyebek2011_TartalékKötvényLekötésekEgyebek2014" xfId="320"/>
    <cellStyle name="_2008.évi második rendelet-módosítás_TartalékKötvényLekötésEgyebek2011" xfId="321"/>
    <cellStyle name="_2008.évi második rendelet-módosítás_TartalékKötvényLekötésEgyebek2011_TartalékKötvényLekötésekEgyebek2014" xfId="322"/>
    <cellStyle name="_2008.évi második rendelet-módosítás_TartalékKötvényLekötésekEgyebek2011" xfId="323"/>
    <cellStyle name="_2008.évi második rendelet-módosítás_TartalékKötvényLekötésekEgyebek2011_TartalékKötvényLekötésekEgyebek2014" xfId="324"/>
    <cellStyle name="_2008.évi második rendelet-módosítás_TartalékKötvényLekötésekEgyebek2012" xfId="325"/>
    <cellStyle name="_2008.évi második rendelet-módosítás_TartalékKötvényLekötésekEgyebek2012_TartalékKötvényLekötésekEgyebek2014" xfId="326"/>
    <cellStyle name="_2008.évi második rendelet-módosítás_TartalékKötvényLekötésekEgyebek2013 év végi rendezés" xfId="327"/>
    <cellStyle name="_2008.évi második rendelet-módosítás_TartalékKötvényLekötésekEgyebek2014" xfId="328"/>
    <cellStyle name="_2008.évi negyedik rendelet-módosítás" xfId="329"/>
    <cellStyle name="_2008.évi negyedik rendelet-módosítás intézményi" xfId="330"/>
    <cellStyle name="_2008.évi negyedik rendelet-módosítás intézményi_1" xfId="331"/>
    <cellStyle name="_2008.évi negyedik rendelet-módosítás intézményi_1_TartalékKötvényLekötésekEgyebek2014" xfId="332"/>
    <cellStyle name="_2008.évi negyedik rendelet-módosítás intézményi_2" xfId="333"/>
    <cellStyle name="_2008.évi negyedik rendelet-módosítás intézményi_2_TartalékKötvényLekötésekEgyebek2014" xfId="334"/>
    <cellStyle name="_2008.évi negyedik rendelet-módosítás intézményi_3" xfId="335"/>
    <cellStyle name="_2008.évi negyedik rendelet-módosítás intézményi_3_TartalékKötvényLekötésekEgyebek2014" xfId="336"/>
    <cellStyle name="_2008.évi negyedik rendelet-módosítás intézményi_TartalékKötvényLekötésekEgyebek2014" xfId="337"/>
    <cellStyle name="_2008.évi negyedik rendelet-módosítás_1" xfId="338"/>
    <cellStyle name="_2008.évi negyedik rendelet-módosítás_1_TartalékKötvényLekötésekEgyebek2014" xfId="339"/>
    <cellStyle name="_2008.évi negyedik rendelet-módosítás_2" xfId="340"/>
    <cellStyle name="_2008.évi negyedik rendelet-módosítás_2_TartalékKötvényLekötésekEgyebek2014" xfId="341"/>
    <cellStyle name="_2008.évi negyedik rendelet-módosítás_3" xfId="342"/>
    <cellStyle name="_2008.évi negyedik rendelet-módosítás_3_TartalékKötvényLekötésekEgyebek2014" xfId="343"/>
    <cellStyle name="_2008.évi negyedik rendelet-módosítás_4" xfId="344"/>
    <cellStyle name="_2008.évi negyedik rendelet-módosítás_4_PH KVI 2014 KV 2014 02 20 elfogadott TEST2" xfId="345"/>
    <cellStyle name="_2008.évi negyedik rendelet-módosítás_4_TartalékKötvényLekötésekEgyebek2014" xfId="346"/>
    <cellStyle name="_2008.évi negyedik rendelet-módosítás_TartalékKötvényLekötésekEgyebek2014" xfId="347"/>
    <cellStyle name="_2008KVIvégleges20080306alapok" xfId="348"/>
    <cellStyle name="_2008KVIvégleges20080306alapok_PH KVI 2014 KV 2014 02 20 elfogadott TEST2" xfId="349"/>
    <cellStyle name="_2008KVIvégleges20080306alapok_TartalékKötvényLekötésekEgyebek2014" xfId="350"/>
    <cellStyle name="_2009.évi első rendelet-módosítás" xfId="351"/>
    <cellStyle name="_2009.évi első rendelet-módosítás_1" xfId="352"/>
    <cellStyle name="_2009.évi első rendelet-módosítás_1_TartalékKötvényLekötésekEgyebek2014" xfId="353"/>
    <cellStyle name="_2009.évi első rendelet-módosítás_2" xfId="354"/>
    <cellStyle name="_2009.évi első rendelet-módosítás_2_TartalékKötvényLekötésekEgyebek2014" xfId="355"/>
    <cellStyle name="_2009.évi első rendelet-módosítás_3" xfId="356"/>
    <cellStyle name="_2009.évi első rendelet-módosítás_3_TartalékKötvényLekötésekEgyebek2014" xfId="357"/>
    <cellStyle name="_2009.évi első rendelet-módosítás_4" xfId="358"/>
    <cellStyle name="_2009.évi első rendelet-módosítás_4_TartalékKötvényLekötésekEgyebek2014" xfId="359"/>
    <cellStyle name="_2009.évi első rendelet-módosítás_TartalékKötvényLekötésekEgyebek2014" xfId="360"/>
    <cellStyle name="_2009.évi harmadik rendelet-módosítás" xfId="361"/>
    <cellStyle name="_2009.évi harmadik rendelet-módosítás_1" xfId="362"/>
    <cellStyle name="_2009.évi harmadik rendelet-módosítás_1_TartalékKötvényLekötésekEgyebek2014" xfId="363"/>
    <cellStyle name="_2009.évi harmadik rendelet-módosítás_2" xfId="364"/>
    <cellStyle name="_2009.évi harmadik rendelet-módosítás_2_TartalékKötvényLekötésekEgyebek2014" xfId="365"/>
    <cellStyle name="_2009.évi harmadik rendelet-módosítás_3" xfId="366"/>
    <cellStyle name="_2009.évi harmadik rendelet-módosítás_3_TartalékKötvényLekötésekEgyebek2014" xfId="367"/>
    <cellStyle name="_2009.évi harmadik rendelet-módosítás_TartalékKötvényLekötésekEgyebek2014" xfId="368"/>
    <cellStyle name="_2009.évi második rendelet-módosítás" xfId="369"/>
    <cellStyle name="_2009.évi második rendelet-módosítás intézményi" xfId="370"/>
    <cellStyle name="_2009.évi második rendelet-módosítás intézményi_1" xfId="371"/>
    <cellStyle name="_2009.évi második rendelet-módosítás intézményi_1_TartalékKötvényLekötésekEgyebek2014" xfId="372"/>
    <cellStyle name="_2009.évi második rendelet-módosítás intézményi_2" xfId="373"/>
    <cellStyle name="_2009.évi második rendelet-módosítás intézményi_2_TartalékKötvényLekötésekEgyebek2014" xfId="374"/>
    <cellStyle name="_2009.évi második rendelet-módosítás intézményi_3" xfId="375"/>
    <cellStyle name="_2009.évi második rendelet-módosítás intézményi_3_TartalékKötvényLekötésekEgyebek2014" xfId="376"/>
    <cellStyle name="_2009.évi második rendelet-módosítás intézményi_TartalékKötvényLekötésekEgyebek2014" xfId="377"/>
    <cellStyle name="_2009.évi második rendelet-módosítás_1" xfId="378"/>
    <cellStyle name="_2009.évi második rendelet-módosítás_1_TartalékKötvényLekötésekEgyebek2014" xfId="379"/>
    <cellStyle name="_2009.évi második rendelet-módosítás_2" xfId="380"/>
    <cellStyle name="_2009.évi második rendelet-módosítás_2_TartalékKötvényLekötésekEgyebek2014" xfId="381"/>
    <cellStyle name="_2009.évi második rendelet-módosítás_3" xfId="382"/>
    <cellStyle name="_2009.évi második rendelet-módosítás_3_TartalékKötvényLekötésekEgyebek2014" xfId="383"/>
    <cellStyle name="_2009.évi második rendelet-módosítás_4" xfId="384"/>
    <cellStyle name="_2009.évi második rendelet-módosítás_4_TartalékKötvényLekötésekEgyebek2014" xfId="385"/>
    <cellStyle name="_2009.évi második rendelet-módosítás_TartalékKötvényLekötésekEgyebek2014" xfId="386"/>
    <cellStyle name="_2009KVIvéglegesküld" xfId="387"/>
    <cellStyle name="_2009KVIvéglegesküld_TartalékKötvényLekötésekEgyebek2014" xfId="388"/>
    <cellStyle name="_2010. évi ötödik rendelet-módosítás küld" xfId="389"/>
    <cellStyle name="_2010. évi ötödik rendelet-módosítás küld_1" xfId="390"/>
    <cellStyle name="_2010. évi ötödik rendelet-módosítás küld_1_TartalékKötvényLekötésekEgyebek2014" xfId="391"/>
    <cellStyle name="_2010. évi ötödik rendelet-módosítás küld_2" xfId="392"/>
    <cellStyle name="_2010. évi ötödik rendelet-módosítás küld_2_TartalékKötvényLekötésekEgyebek2014" xfId="393"/>
    <cellStyle name="_2010. évi ötödik rendelet-módosítás küld_3" xfId="394"/>
    <cellStyle name="_2010. évi ötödik rendelet-módosítás küld_3_TartalékKötvényLekötésekEgyebek2014" xfId="395"/>
    <cellStyle name="_2010. évi ötödik rendelet-módosítás küld_4" xfId="396"/>
    <cellStyle name="_2010. évi ötödik rendelet-módosítás küld_4_TartalékKötvényLekötésekEgyebek2014" xfId="397"/>
    <cellStyle name="_2010. évi ötödik rendelet-módosítás küld_TartalékKötvényLekötésekEgyebek2014" xfId="398"/>
    <cellStyle name="_2010.évi első rendelet-módosítás" xfId="399"/>
    <cellStyle name="_2010.évi első rendelet-módosítás_1" xfId="400"/>
    <cellStyle name="_2010.évi első rendelet-módosítás_1_TartalékKötvényLekötésekEgyebek2014" xfId="401"/>
    <cellStyle name="_2010.évi első rendelet-módosítás_2" xfId="402"/>
    <cellStyle name="_2010.évi első rendelet-módosítás_2_TartalékKötvényLekötésekEgyebek2014" xfId="403"/>
    <cellStyle name="_2010.évi első rendelet-módosítás_3" xfId="404"/>
    <cellStyle name="_2010.évi első rendelet-módosítás_3_TartalékKötvényLekötésekEgyebek2014" xfId="405"/>
    <cellStyle name="_2010.évi első rendelet-módosítás_TartalékKötvényLekötésekEgyebek2014" xfId="406"/>
    <cellStyle name="_2010.évi harmadik rendelet-módosítás" xfId="407"/>
    <cellStyle name="_2010.évi harmadik rendelet-módosítás_1" xfId="408"/>
    <cellStyle name="_2010.évi harmadik rendelet-módosítás_1_TartalékKötvényLekötésekEgyebek2014" xfId="409"/>
    <cellStyle name="_2010.évi harmadik rendelet-módosítás_2" xfId="410"/>
    <cellStyle name="_2010.évi harmadik rendelet-módosítás_2_TartalékKötvényLekötésekEgyebek2014" xfId="411"/>
    <cellStyle name="_2010.évi harmadik rendelet-módosítás_3" xfId="412"/>
    <cellStyle name="_2010.évi harmadik rendelet-módosítás_3_TartalékKötvényLekötésekEgyebek2014" xfId="413"/>
    <cellStyle name="_2010.évi harmadik rendelet-módosítás_TartalékKötvényLekötésekEgyebek2014" xfId="414"/>
    <cellStyle name="_2010.évi második rendelet-módosítás küld" xfId="415"/>
    <cellStyle name="_2010.évi második rendelet-módosítás küld_1" xfId="416"/>
    <cellStyle name="_2010.évi második rendelet-módosítás küld_1_TartalékKötvényLekötésekEgyebek2014" xfId="417"/>
    <cellStyle name="_2010.évi második rendelet-módosítás küld_2" xfId="418"/>
    <cellStyle name="_2010.évi második rendelet-módosítás küld_2_TartalékKötvényLekötésekEgyebek2014" xfId="419"/>
    <cellStyle name="_2010.évi második rendelet-módosítás küld_3" xfId="420"/>
    <cellStyle name="_2010.évi második rendelet-módosítás küld_3_TartalékKötvényLekötésekEgyebek2014" xfId="421"/>
    <cellStyle name="_2010.évi második rendelet-módosítás küld_TartalékKötvényLekötésekEgyebek2014" xfId="422"/>
    <cellStyle name="_2010FELBE" xfId="423"/>
    <cellStyle name="_2010FELBE_1" xfId="424"/>
    <cellStyle name="_2010FELBE_1_TartalékKötvényLekötésekEgyebek2014" xfId="425"/>
    <cellStyle name="_2010FELBE_TartalékKötvényLekötésekEgyebek2014" xfId="426"/>
    <cellStyle name="_2010FELBEküld" xfId="427"/>
    <cellStyle name="_2010FELBEküld_1" xfId="428"/>
    <cellStyle name="_2010FELBEküld_1_TartalékKötvényLekötésekEgyebek2014" xfId="429"/>
    <cellStyle name="_2010FELBEküld_TartalékKötvényLekötésekEgyebek2014" xfId="430"/>
    <cellStyle name="_2010háromnegyedBesz küld" xfId="431"/>
    <cellStyle name="_2010háromnegyedBesz küld_1" xfId="432"/>
    <cellStyle name="_2010háromnegyedBesz küld_1_TartalékKötvényLekötésekEgyebek2014" xfId="433"/>
    <cellStyle name="_2010háromnegyedBesz küld_TartalékKötvényLekötésekEgyebek2014" xfId="434"/>
    <cellStyle name="_2010KVI_végleges küld" xfId="435"/>
    <cellStyle name="_2010KVI_végleges küld_TartalékKötvényLekötésekEgyebek2014" xfId="436"/>
    <cellStyle name="_2011 háromnegyed besz küld" xfId="437"/>
    <cellStyle name="_2011 háromnegyed besz küld_1" xfId="438"/>
    <cellStyle name="_2011 háromnegyed besz küld_1_TartalékKötvényLekötésekEgyebek2014" xfId="439"/>
    <cellStyle name="_2011 háromnegyed besz küld_TartalékKötvényLekötésekEgyebek2014" xfId="440"/>
    <cellStyle name="_2011. évi második rendelet-módosítás" xfId="441"/>
    <cellStyle name="_2011. évi második rendelet-módosítás_1" xfId="442"/>
    <cellStyle name="_2011. évi második rendelet-módosítás_1_TartalékKötvényLekötésekEgyebek2014" xfId="443"/>
    <cellStyle name="_2011. évi második rendelet-módosítás_2" xfId="444"/>
    <cellStyle name="_2011. évi második rendelet-módosítás_2_TartalékKötvényLekötésekEgyebek2014" xfId="445"/>
    <cellStyle name="_2011. évi második rendelet-módosítás_3" xfId="446"/>
    <cellStyle name="_2011. évi második rendelet-módosítás_3_TartalékKötvényLekötésekEgyebek2014" xfId="447"/>
    <cellStyle name="_2011. évi második rendelet-módosítás_TartalékKötvényLekötésekEgyebek2014" xfId="448"/>
    <cellStyle name="_2011FELBEküld" xfId="449"/>
    <cellStyle name="_2011FELBEküld_1" xfId="450"/>
    <cellStyle name="_2011FELBEküld_1_2011besz" xfId="451"/>
    <cellStyle name="_2011FELBEküld_1_2011besz_TartalékKötvényLekötésekEgyebek2014" xfId="452"/>
    <cellStyle name="_2011FELBEküld_1_Kötvényből megvalósúló feladatok 2008-tól Ágika 2012 04 11" xfId="453"/>
    <cellStyle name="_2011FELBEküld_1_Kötvényből megvalósúló feladatok 2008-tól Ágika 2012 04 11_TartalékKötvényLekötésekEgyebek2014" xfId="454"/>
    <cellStyle name="_2011FELBEküld_1_Kötvényből megvalósúló feladatok 2008-tól Ágika 2013 03 20" xfId="455"/>
    <cellStyle name="_2011FELBEküld_1_Kötvényből megvalósúló feladatok 2008-tól Ágika 2013 03 20_TartalékKötvényLekötésekEgyebek2014" xfId="456"/>
    <cellStyle name="_2011FELBEküld_1_Kötvényből megvalósúló feladatok 2008-tól Ágika 2014 01 15" xfId="457"/>
    <cellStyle name="_2011FELBEküld_1_TartalékKötvényLekötésekEgyebek2014" xfId="458"/>
    <cellStyle name="_2011FELBEküld_TartalékKötvényLekötésekEgyebek2014" xfId="459"/>
    <cellStyle name="_2011KVI     2011 03 10" xfId="460"/>
    <cellStyle name="_2011KVI     2011 03 10_TartalékKötvényLekötésekEgyebek2014" xfId="461"/>
    <cellStyle name="_34BESZ2005" xfId="462"/>
    <cellStyle name="_34BESZ2005_1" xfId="463"/>
    <cellStyle name="_34BESZ2005_1 2" xfId="464"/>
    <cellStyle name="_34BESZ2005_1 3" xfId="465"/>
    <cellStyle name="_34BESZ2005_1 3 2" xfId="466"/>
    <cellStyle name="_34BESZ2005_1 4" xfId="467"/>
    <cellStyle name="_34BESZ2005_1 5" xfId="468"/>
    <cellStyle name="_34BESZ2005_1_TartalékKötvényLekötésekEgyebek2014" xfId="469"/>
    <cellStyle name="_34BESZ2005_TartalékKötvényLekötésekEgyebek2014" xfId="470"/>
    <cellStyle name="_34BESZ2006" xfId="471"/>
    <cellStyle name="_34BESZ2006 2" xfId="472"/>
    <cellStyle name="_34BESZ2006 3" xfId="473"/>
    <cellStyle name="_34BESZ2006 3 2" xfId="474"/>
    <cellStyle name="_34BESZ2006 4" xfId="475"/>
    <cellStyle name="_34BESZ2006 5" xfId="476"/>
    <cellStyle name="_34BESZ2006_1" xfId="477"/>
    <cellStyle name="_34BESZ2006_1_TartalékKötvényLekötésekEgyebek2014" xfId="478"/>
    <cellStyle name="_34BESZ2006_2" xfId="479"/>
    <cellStyle name="_34BESZ2006_2_PH KVI 2014 KV 2014 02 20 elfogadott TEST2" xfId="480"/>
    <cellStyle name="_34BESZ2006_2_TartalékKötvényLekötésekEgyebek2014" xfId="481"/>
    <cellStyle name="_34BESZ2006_TartalékKötvényLekötésekEgyebek2014" xfId="482"/>
    <cellStyle name="_34BESZ2006bőv" xfId="483"/>
    <cellStyle name="_34BESZ2006bőv_1" xfId="484"/>
    <cellStyle name="_34BESZ2006bőv_1_PH KVI 2014 KV 2014 02 20 elfogadott TEST2" xfId="485"/>
    <cellStyle name="_34BESZ2006bőv_1_TartalékKötvényLekötésekEgyebek2014" xfId="486"/>
    <cellStyle name="_34BESZ2006bőv_TartalékKötvényLekötésekEgyebek2014" xfId="487"/>
    <cellStyle name="_34BESZ2006bőv1" xfId="488"/>
    <cellStyle name="_34BESZ2006bőv1_1" xfId="489"/>
    <cellStyle name="_34BESZ2006bőv1_1 2" xfId="490"/>
    <cellStyle name="_34BESZ2006bőv1_1 3" xfId="491"/>
    <cellStyle name="_34BESZ2006bőv1_1 3 2" xfId="492"/>
    <cellStyle name="_34BESZ2006bőv1_1 4" xfId="493"/>
    <cellStyle name="_34BESZ2006bőv1_1 5" xfId="494"/>
    <cellStyle name="_34BESZ2006bőv1_1_Munkafüzet2" xfId="495"/>
    <cellStyle name="_34BESZ2006bőv1_1_Munkafüzet2_PH KVI 2014 KV 2014 02 20 elfogadott TEST2" xfId="496"/>
    <cellStyle name="_34BESZ2006bőv1_1_Munkafüzet2_TartalékKötvényLekötésekEgyebek2014" xfId="497"/>
    <cellStyle name="_34BESZ2006bőv1_1_TartalékKötvényLekötésekEgyebek2014" xfId="498"/>
    <cellStyle name="_34BESZ2006bőv1_TartalékKötvényLekötésekEgyebek2014" xfId="499"/>
    <cellStyle name="_34BESZ2006otthon" xfId="500"/>
    <cellStyle name="_34BESZ2006otthon 2" xfId="501"/>
    <cellStyle name="_34BESZ2006otthon 3" xfId="502"/>
    <cellStyle name="_34BESZ2006otthon 3 2" xfId="503"/>
    <cellStyle name="_34BESZ2006otthon 4" xfId="504"/>
    <cellStyle name="_34BESZ2006otthon 5" xfId="505"/>
    <cellStyle name="_34BESZ2006otthon_1" xfId="506"/>
    <cellStyle name="_34BESZ2006otthon_1_TartalékKötvényLekötésekEgyebek2014" xfId="507"/>
    <cellStyle name="_34BESZ2006otthon_TartalékKötvényLekötésekEgyebek2014" xfId="508"/>
    <cellStyle name="_alapokmányok" xfId="509"/>
    <cellStyle name="_alapokmányok_PH KVI 2014 KV 2014 02 20 elfogadott TEST2" xfId="510"/>
    <cellStyle name="_alapokmányok_TartalékKötvényLekötésekEgyebek2014" xfId="511"/>
    <cellStyle name="_EUs pályázatok intézmények felé" xfId="512"/>
    <cellStyle name="_EUs pályázatok intézmények felé_TartalékKötvényLekötésekEgyebek2014" xfId="513"/>
    <cellStyle name="_Kötvény törlesztés éls kamat alakulása" xfId="514"/>
    <cellStyle name="_Kötvény törlesztés éls kamat alakulása_TartalékKötvényLekötésekEgyebek2014" xfId="515"/>
    <cellStyle name="_kötvénylekötés és kamatbevétel" xfId="516"/>
    <cellStyle name="_kötvénylekötés és kamatbevétel_TartalékKötvényLekötésekEgyebek2014" xfId="517"/>
    <cellStyle name="_Másolat eredetije2006.évi harmadik rendelet-módosításO" xfId="518"/>
    <cellStyle name="_Másolat eredetije2006.évi harmadik rendelet-módosításO_1" xfId="519"/>
    <cellStyle name="_Másolat eredetije2006.évi harmadik rendelet-módosításO_1_TartalékKötvényLekötésekEgyebek2014" xfId="520"/>
    <cellStyle name="_Másolat eredetije2006.évi harmadik rendelet-módosításO_2" xfId="521"/>
    <cellStyle name="_Másolat eredetije2006.évi harmadik rendelet-módosításO_2_TartalékKötvényLekötésekEgyebek2014" xfId="522"/>
    <cellStyle name="_Másolat eredetije2006.évi harmadik rendelet-módosításO_3" xfId="523"/>
    <cellStyle name="_Másolat eredetije2006.évi harmadik rendelet-módosításO_3_TartalékKötvényLekötésekEgyebek2014" xfId="524"/>
    <cellStyle name="_Másolat eredetije2006.évi harmadik rendelet-módosításO_4" xfId="525"/>
    <cellStyle name="_Másolat eredetije2006.évi harmadik rendelet-módosításO_4_TartalékKötvényLekötésekEgyebek2014" xfId="526"/>
    <cellStyle name="_Másolat eredetije2006.évi harmadik rendelet-módosításO_TartalékKötvényLekötésekEgyebek2014" xfId="527"/>
    <cellStyle name="_Munkafüzet2" xfId="528"/>
    <cellStyle name="_Munkafüzet2_TartalékKötvényLekötésekEgyebek2014" xfId="529"/>
    <cellStyle name="_TÁMOP félévesGesz" xfId="530"/>
    <cellStyle name="_TÁMOP félévesGesz_TartalékKötvényLekötésekEgyebek2014" xfId="531"/>
    <cellStyle name="_TartalékKötvényLekötésekEgyebek2011" xfId="532"/>
    <cellStyle name="_TartalékKötvényLekötésekEgyebek2011_TartalékKötvényLekötésekEgyebek2014" xfId="533"/>
    <cellStyle name="_TEST1" xfId="534"/>
    <cellStyle name="_TEST1 2" xfId="535"/>
    <cellStyle name="_TEST1 3" xfId="536"/>
    <cellStyle name="_TEST1 3 2" xfId="537"/>
    <cellStyle name="_TEST1 4" xfId="538"/>
    <cellStyle name="_TEST1 5" xfId="539"/>
    <cellStyle name="_TEST1_1" xfId="540"/>
    <cellStyle name="_TEST1_1_TartalékKötvényLekötésekEgyebek2014" xfId="541"/>
    <cellStyle name="_TEST1_TartalékKötvényLekötésekEgyebek2014" xfId="542"/>
    <cellStyle name="_TEST2" xfId="543"/>
    <cellStyle name="_TEST2 2" xfId="544"/>
    <cellStyle name="_TEST2 3" xfId="545"/>
    <cellStyle name="_TEST2 3 2" xfId="546"/>
    <cellStyle name="_TEST2 4" xfId="547"/>
    <cellStyle name="_TEST2 5" xfId="548"/>
    <cellStyle name="_TEST2_1" xfId="549"/>
    <cellStyle name="_TEST2_1_TartalékKötvényLekötésekEgyebek2014" xfId="550"/>
    <cellStyle name="_TEST2_2" xfId="551"/>
    <cellStyle name="_TEST2_2_PH KVI 2014 KV 2014 02 20 elfogadott TEST2" xfId="552"/>
    <cellStyle name="_TEST2_2_TartalékKötvényLekötésekEgyebek2014" xfId="553"/>
    <cellStyle name="_TEST2_TartalékKötvényLekötésekEgyebek2014" xfId="554"/>
    <cellStyle name="_TEST3" xfId="555"/>
    <cellStyle name="_TEST3 2" xfId="556"/>
    <cellStyle name="_TEST3 3" xfId="557"/>
    <cellStyle name="_TEST3 3 2" xfId="558"/>
    <cellStyle name="_TEST3 4" xfId="559"/>
    <cellStyle name="_TEST3 5" xfId="560"/>
    <cellStyle name="_TEST3_1" xfId="561"/>
    <cellStyle name="_TEST3_1_TartalékKötvényLekötésekEgyebek2014" xfId="562"/>
    <cellStyle name="_TEST3_TartalékKötvényLekötésekEgyebek2014" xfId="563"/>
    <cellStyle name="_TEST3V" xfId="564"/>
    <cellStyle name="_TEST3V_1" xfId="565"/>
    <cellStyle name="_TEST3V_1_TartalékKötvényLekötésekEgyebek2014" xfId="566"/>
    <cellStyle name="_TEST3V_2" xfId="567"/>
    <cellStyle name="_TEST3V_2_PH KVI 2014 KV 2014 02 20 elfogadott TEST2" xfId="568"/>
    <cellStyle name="_TEST3V_2_TartalékKötvényLekötésekEgyebek2014" xfId="569"/>
    <cellStyle name="_TEST3V_3" xfId="570"/>
    <cellStyle name="_TEST3V_3_TartalékKötvényLekötésekEgyebek2014" xfId="571"/>
    <cellStyle name="_TEST3V_4" xfId="572"/>
    <cellStyle name="_TEST3V_4 2" xfId="573"/>
    <cellStyle name="_TEST3V_4 3" xfId="574"/>
    <cellStyle name="_TEST3V_4 3 2" xfId="575"/>
    <cellStyle name="_TEST3V_4 4" xfId="576"/>
    <cellStyle name="_TEST3V_4 5" xfId="577"/>
    <cellStyle name="_TEST3V_4_TartalékKötvényLekötésekEgyebek2014" xfId="578"/>
    <cellStyle name="_TEST3V_TartalékKötvényLekötésekEgyebek2014" xfId="579"/>
    <cellStyle name="_test4" xfId="580"/>
    <cellStyle name="_test4_1" xfId="581"/>
    <cellStyle name="_test4_1_TartalékKötvényLekötésekEgyebek2014" xfId="582"/>
    <cellStyle name="_test4_2" xfId="583"/>
    <cellStyle name="_test4_2_TartalékKötvényLekötésekEgyebek2014" xfId="584"/>
    <cellStyle name="_test4_3" xfId="585"/>
    <cellStyle name="_test4_3_TartalékKötvényLekötésekEgyebek2014" xfId="586"/>
    <cellStyle name="_test4_4" xfId="587"/>
    <cellStyle name="_test4_4_TartalékKötvényLekötésekEgyebek2014" xfId="588"/>
    <cellStyle name="_test4_TartalékKötvényLekötésekEgyebek2014" xfId="589"/>
    <cellStyle name="_TEST5" xfId="590"/>
    <cellStyle name="_TEST5_1" xfId="591"/>
    <cellStyle name="_TEST5_1_TartalékKötvényLekötésekEgyebek2014" xfId="592"/>
    <cellStyle name="_TEST5_2" xfId="593"/>
    <cellStyle name="_TEST5_2 2" xfId="594"/>
    <cellStyle name="_TEST5_2 3" xfId="595"/>
    <cellStyle name="_TEST5_2 3 2" xfId="596"/>
    <cellStyle name="_TEST5_2 4" xfId="597"/>
    <cellStyle name="_TEST5_2 5" xfId="598"/>
    <cellStyle name="_TEST5_2_TartalékKötvényLekötésekEgyebek2014" xfId="599"/>
    <cellStyle name="_TEST5_3" xfId="600"/>
    <cellStyle name="_TEST5_3_TartalékKötvényLekötésekEgyebek2014" xfId="601"/>
    <cellStyle name="_TEST5_TartalékKötvényLekötésekEgyebek2014" xfId="602"/>
    <cellStyle name="20% - Accent1" xfId="603"/>
    <cellStyle name="20% - Accent2" xfId="604"/>
    <cellStyle name="20% - Accent3" xfId="605"/>
    <cellStyle name="20% - Accent4" xfId="606"/>
    <cellStyle name="20% - Accent5" xfId="607"/>
    <cellStyle name="20% - Accent6" xfId="608"/>
    <cellStyle name="40% - Accent1" xfId="609"/>
    <cellStyle name="40% - Accent2" xfId="610"/>
    <cellStyle name="40% - Accent3" xfId="611"/>
    <cellStyle name="40% - Accent4" xfId="612"/>
    <cellStyle name="40% - Accent5" xfId="613"/>
    <cellStyle name="40% - Accent6" xfId="614"/>
    <cellStyle name="60% - Accent1" xfId="615"/>
    <cellStyle name="60% - Accent2" xfId="616"/>
    <cellStyle name="60% - Accent3" xfId="617"/>
    <cellStyle name="60% - Accent4" xfId="618"/>
    <cellStyle name="60% - Accent5" xfId="619"/>
    <cellStyle name="60% - Accent6" xfId="620"/>
    <cellStyle name="Accent1" xfId="621"/>
    <cellStyle name="Accent2" xfId="622"/>
    <cellStyle name="Accent3" xfId="623"/>
    <cellStyle name="Accent4" xfId="624"/>
    <cellStyle name="Accent5" xfId="625"/>
    <cellStyle name="Accent6" xfId="626"/>
    <cellStyle name="Bad" xfId="627"/>
    <cellStyle name="Calculation" xfId="628"/>
    <cellStyle name="Check Cell" xfId="629"/>
    <cellStyle name="Explanatory Text" xfId="630"/>
    <cellStyle name="Ezres" xfId="631" builtinId="3"/>
    <cellStyle name="Ezres 2" xfId="632"/>
    <cellStyle name="Ezres 2 2" xfId="633"/>
    <cellStyle name="Ezres 3" xfId="634"/>
    <cellStyle name="Ezres 3 2" xfId="635"/>
    <cellStyle name="Ezres 4" xfId="636"/>
    <cellStyle name="Ezres 5" xfId="637"/>
    <cellStyle name="Good" xfId="638"/>
    <cellStyle name="Heading 1" xfId="639"/>
    <cellStyle name="Heading 2" xfId="640"/>
    <cellStyle name="Heading 3" xfId="641"/>
    <cellStyle name="Heading 4" xfId="642"/>
    <cellStyle name="Input" xfId="643"/>
    <cellStyle name="Linked Cell" xfId="644"/>
    <cellStyle name="Neutral" xfId="645"/>
    <cellStyle name="Normál" xfId="0" builtinId="0"/>
    <cellStyle name="Normál 2" xfId="646"/>
    <cellStyle name="Normál 2 2" xfId="647"/>
    <cellStyle name="Normál 2 3" xfId="648"/>
    <cellStyle name="Normál 3" xfId="649"/>
    <cellStyle name="Normál 4" xfId="650"/>
    <cellStyle name="Normál 5" xfId="651"/>
    <cellStyle name="Normál_00KV3" xfId="652"/>
    <cellStyle name="Normal_APUT202" xfId="653"/>
    <cellStyle name="Normál_költségvetés tervezése" xfId="654"/>
    <cellStyle name="Normal_NEWTRANSFERPRICING" xfId="655"/>
    <cellStyle name="Note" xfId="656"/>
    <cellStyle name="Output" xfId="657"/>
    <cellStyle name="Pénznem" xfId="658" builtinId="4"/>
    <cellStyle name="Pénznem 2" xfId="659"/>
    <cellStyle name="Pénznem 2 2" xfId="660"/>
    <cellStyle name="Pénznem 2 3" xfId="661"/>
    <cellStyle name="Pénznem 3" xfId="662"/>
    <cellStyle name="Pénznem 3 2" xfId="663"/>
    <cellStyle name="Pénznem 3 3" xfId="664"/>
    <cellStyle name="Pénznem 4" xfId="665"/>
    <cellStyle name="Pénznem 5" xfId="666"/>
    <cellStyle name="Stílus 1" xfId="667"/>
    <cellStyle name="Stílus 1 2" xfId="668"/>
    <cellStyle name="Stílus 4" xfId="669"/>
    <cellStyle name="Százalék 2" xfId="670"/>
    <cellStyle name="Százalék 2 2" xfId="671"/>
    <cellStyle name="Százalék 2 3" xfId="672"/>
    <cellStyle name="Százalék 3" xfId="673"/>
    <cellStyle name="Százalék 4" xfId="674"/>
    <cellStyle name="Százalék 5" xfId="675"/>
    <cellStyle name="Title" xfId="676"/>
    <cellStyle name="Total" xfId="677"/>
    <cellStyle name="Warning Text" xfId="67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showGridLines="0" tabSelected="1" zoomScale="75" zoomScaleNormal="75" zoomScaleSheetLayoutView="75" workbookViewId="0"/>
  </sheetViews>
  <sheetFormatPr defaultColWidth="10.6640625" defaultRowHeight="15.75" x14ac:dyDescent="0.25"/>
  <cols>
    <col min="1" max="1" width="7.5" style="1" bestFit="1" customWidth="1"/>
    <col min="2" max="2" width="100.5" style="3" customWidth="1"/>
    <col min="3" max="3" width="25.1640625" style="4" customWidth="1"/>
    <col min="4" max="4" width="20.6640625" style="3" customWidth="1"/>
    <col min="5" max="5" width="20.83203125" style="3" bestFit="1" customWidth="1"/>
    <col min="6" max="6" width="26.5" style="3" customWidth="1"/>
    <col min="7" max="7" width="12.6640625" style="3" hidden="1" customWidth="1"/>
    <col min="8" max="16384" width="10.6640625" style="3"/>
  </cols>
  <sheetData>
    <row r="1" spans="1:8" ht="35.1" customHeight="1" x14ac:dyDescent="0.3">
      <c r="B1" s="2"/>
      <c r="F1" s="19" t="s">
        <v>60</v>
      </c>
    </row>
    <row r="2" spans="1:8" ht="3.75" customHeight="1" x14ac:dyDescent="0.25"/>
    <row r="3" spans="1:8" ht="17.25" customHeight="1" x14ac:dyDescent="0.25">
      <c r="H3" s="5"/>
    </row>
    <row r="4" spans="1:8" s="7" customFormat="1" ht="24.75" customHeight="1" x14ac:dyDescent="0.3">
      <c r="A4" s="1"/>
      <c r="B4" s="69"/>
      <c r="C4" s="69"/>
      <c r="D4" s="6"/>
      <c r="E4" s="6"/>
      <c r="F4" s="6"/>
      <c r="G4" s="6"/>
      <c r="H4" s="6"/>
    </row>
    <row r="5" spans="1:8" s="9" customFormat="1" ht="23.25" x14ac:dyDescent="0.35">
      <c r="A5" s="70" t="s">
        <v>0</v>
      </c>
      <c r="B5" s="70"/>
      <c r="C5" s="70"/>
      <c r="D5" s="70"/>
      <c r="E5" s="70"/>
      <c r="F5" s="70"/>
      <c r="G5" s="8"/>
      <c r="H5" s="8"/>
    </row>
    <row r="6" spans="1:8" s="9" customFormat="1" ht="23.25" x14ac:dyDescent="0.35">
      <c r="A6" s="70" t="s">
        <v>10</v>
      </c>
      <c r="B6" s="70"/>
      <c r="C6" s="70"/>
      <c r="D6" s="70"/>
      <c r="E6" s="70"/>
      <c r="F6" s="70"/>
      <c r="G6" s="8"/>
      <c r="H6" s="8"/>
    </row>
    <row r="7" spans="1:8" s="11" customFormat="1" ht="29.25" customHeight="1" thickBot="1" x14ac:dyDescent="0.3">
      <c r="A7" s="1"/>
      <c r="B7" s="10"/>
      <c r="D7" s="10"/>
      <c r="E7" s="10"/>
      <c r="F7" s="20" t="s">
        <v>7</v>
      </c>
      <c r="G7" s="10"/>
      <c r="H7" s="10"/>
    </row>
    <row r="8" spans="1:8" s="11" customFormat="1" ht="63" customHeight="1" thickBot="1" x14ac:dyDescent="0.3">
      <c r="A8" s="36"/>
      <c r="B8" s="37" t="s">
        <v>1</v>
      </c>
      <c r="C8" s="38" t="s">
        <v>11</v>
      </c>
      <c r="D8" s="38" t="s">
        <v>55</v>
      </c>
      <c r="E8" s="38" t="s">
        <v>56</v>
      </c>
      <c r="F8" s="38" t="s">
        <v>57</v>
      </c>
    </row>
    <row r="9" spans="1:8" ht="29.25" customHeight="1" x14ac:dyDescent="0.25">
      <c r="A9" s="64" t="s">
        <v>8</v>
      </c>
      <c r="B9" s="67" t="s">
        <v>2</v>
      </c>
      <c r="C9" s="68">
        <v>400000</v>
      </c>
      <c r="D9" s="68"/>
      <c r="E9" s="68"/>
      <c r="F9" s="68">
        <f>+C9+D9+E9</f>
        <v>400000</v>
      </c>
      <c r="G9" s="12" t="s">
        <v>31</v>
      </c>
    </row>
    <row r="10" spans="1:8" ht="29.25" customHeight="1" thickBot="1" x14ac:dyDescent="0.3">
      <c r="A10" s="63" t="s">
        <v>9</v>
      </c>
      <c r="B10" s="65" t="s">
        <v>6</v>
      </c>
      <c r="C10" s="66">
        <f>C11+C28</f>
        <v>1092963</v>
      </c>
      <c r="D10" s="66">
        <f t="shared" ref="D10:F10" si="0">D11+D28</f>
        <v>-211364</v>
      </c>
      <c r="E10" s="66">
        <f t="shared" si="0"/>
        <v>-195336</v>
      </c>
      <c r="F10" s="66">
        <f t="shared" si="0"/>
        <v>686263</v>
      </c>
    </row>
    <row r="11" spans="1:8" s="12" customFormat="1" ht="30.75" customHeight="1" thickBot="1" x14ac:dyDescent="0.25">
      <c r="A11" s="46" t="s">
        <v>32</v>
      </c>
      <c r="B11" s="49" t="s">
        <v>3</v>
      </c>
      <c r="C11" s="50">
        <f>SUM(C12:C27)</f>
        <v>354761</v>
      </c>
      <c r="D11" s="50">
        <f t="shared" ref="D11:F11" si="1">SUM(D12:D27)</f>
        <v>-93769</v>
      </c>
      <c r="E11" s="50">
        <f t="shared" si="1"/>
        <v>-144231</v>
      </c>
      <c r="F11" s="50">
        <f t="shared" si="1"/>
        <v>116761</v>
      </c>
    </row>
    <row r="12" spans="1:8" s="12" customFormat="1" ht="45.6" customHeight="1" x14ac:dyDescent="0.2">
      <c r="A12" s="21"/>
      <c r="B12" s="23" t="s">
        <v>12</v>
      </c>
      <c r="C12" s="33">
        <v>55000</v>
      </c>
      <c r="D12" s="22">
        <f>-8747-5945-5899</f>
        <v>-20591</v>
      </c>
      <c r="E12" s="22">
        <f>-8635-1813</f>
        <v>-10448</v>
      </c>
      <c r="F12" s="22">
        <f>+C12+D12+E12</f>
        <v>23961</v>
      </c>
      <c r="G12" s="44" t="s">
        <v>42</v>
      </c>
    </row>
    <row r="13" spans="1:8" s="12" customFormat="1" ht="32.450000000000003" customHeight="1" x14ac:dyDescent="0.2">
      <c r="A13" s="21"/>
      <c r="B13" s="25" t="s">
        <v>13</v>
      </c>
      <c r="C13" s="34">
        <v>80000</v>
      </c>
      <c r="D13" s="22">
        <f>-890-7926-2155+134-320-2530-528</f>
        <v>-14215</v>
      </c>
      <c r="E13" s="22">
        <f>40-4358-2500-8000-8698+7-26199+1522-790-6136</f>
        <v>-55112</v>
      </c>
      <c r="F13" s="22">
        <f t="shared" ref="F13:F33" si="2">+C13+D13+E13</f>
        <v>10673</v>
      </c>
      <c r="G13" s="12" t="s">
        <v>53</v>
      </c>
    </row>
    <row r="14" spans="1:8" s="12" customFormat="1" ht="54.75" customHeight="1" x14ac:dyDescent="0.2">
      <c r="A14" s="21"/>
      <c r="B14" s="53" t="s">
        <v>27</v>
      </c>
      <c r="C14" s="34">
        <v>20000</v>
      </c>
      <c r="D14" s="33">
        <v>-20000</v>
      </c>
      <c r="E14" s="33"/>
      <c r="F14" s="22">
        <f t="shared" si="2"/>
        <v>0</v>
      </c>
      <c r="G14" s="12" t="s">
        <v>38</v>
      </c>
    </row>
    <row r="15" spans="1:8" s="12" customFormat="1" ht="37.5" x14ac:dyDescent="0.2">
      <c r="A15" s="21"/>
      <c r="B15" s="52" t="s">
        <v>14</v>
      </c>
      <c r="C15" s="34">
        <v>20000</v>
      </c>
      <c r="D15" s="34"/>
      <c r="E15" s="34">
        <v>-20000</v>
      </c>
      <c r="F15" s="22">
        <f t="shared" si="2"/>
        <v>0</v>
      </c>
      <c r="G15" s="12" t="s">
        <v>45</v>
      </c>
    </row>
    <row r="16" spans="1:8" s="12" customFormat="1" ht="33" customHeight="1" x14ac:dyDescent="0.2">
      <c r="A16" s="21"/>
      <c r="B16" s="55" t="s">
        <v>20</v>
      </c>
      <c r="C16" s="33">
        <v>10848</v>
      </c>
      <c r="D16" s="33">
        <f>-312+3640</f>
        <v>3328</v>
      </c>
      <c r="E16" s="33">
        <v>-1000</v>
      </c>
      <c r="F16" s="22">
        <f t="shared" si="2"/>
        <v>13176</v>
      </c>
      <c r="G16" s="12" t="s">
        <v>46</v>
      </c>
    </row>
    <row r="17" spans="1:7" s="12" customFormat="1" ht="33" customHeight="1" x14ac:dyDescent="0.2">
      <c r="A17" s="21"/>
      <c r="B17" s="55" t="s">
        <v>58</v>
      </c>
      <c r="C17" s="33"/>
      <c r="D17" s="33">
        <v>15000</v>
      </c>
      <c r="E17" s="33"/>
      <c r="F17" s="22">
        <f t="shared" si="2"/>
        <v>15000</v>
      </c>
      <c r="G17" s="12" t="s">
        <v>59</v>
      </c>
    </row>
    <row r="18" spans="1:7" s="12" customFormat="1" ht="33" customHeight="1" x14ac:dyDescent="0.2">
      <c r="A18" s="21"/>
      <c r="B18" s="24" t="s">
        <v>28</v>
      </c>
      <c r="C18" s="34">
        <v>3000</v>
      </c>
      <c r="D18" s="22"/>
      <c r="E18" s="22">
        <v>-900</v>
      </c>
      <c r="F18" s="22">
        <f t="shared" si="2"/>
        <v>2100</v>
      </c>
      <c r="G18" s="44" t="s">
        <v>35</v>
      </c>
    </row>
    <row r="19" spans="1:7" s="12" customFormat="1" ht="33" customHeight="1" x14ac:dyDescent="0.2">
      <c r="A19" s="21"/>
      <c r="B19" s="23" t="s">
        <v>15</v>
      </c>
      <c r="C19" s="33">
        <v>20000</v>
      </c>
      <c r="D19" s="34">
        <v>-947</v>
      </c>
      <c r="E19" s="34">
        <f>-210-1040-2500-2000-3500-1250-500-666-580</f>
        <v>-12246</v>
      </c>
      <c r="F19" s="22">
        <f t="shared" si="2"/>
        <v>6807</v>
      </c>
      <c r="G19" s="12" t="s">
        <v>43</v>
      </c>
    </row>
    <row r="20" spans="1:7" s="12" customFormat="1" ht="33" customHeight="1" x14ac:dyDescent="0.2">
      <c r="A20" s="21"/>
      <c r="B20" s="54" t="s">
        <v>29</v>
      </c>
      <c r="C20" s="33">
        <v>15000</v>
      </c>
      <c r="D20" s="34">
        <v>-1400</v>
      </c>
      <c r="E20" s="34">
        <v>-12500</v>
      </c>
      <c r="F20" s="22">
        <f t="shared" si="2"/>
        <v>1100</v>
      </c>
      <c r="G20" s="12" t="s">
        <v>36</v>
      </c>
    </row>
    <row r="21" spans="1:7" s="12" customFormat="1" ht="33" customHeight="1" x14ac:dyDescent="0.2">
      <c r="A21" s="21"/>
      <c r="B21" s="54" t="s">
        <v>23</v>
      </c>
      <c r="C21" s="33">
        <v>7913</v>
      </c>
      <c r="D21" s="34"/>
      <c r="E21" s="34"/>
      <c r="F21" s="22">
        <f t="shared" si="2"/>
        <v>7913</v>
      </c>
      <c r="G21" s="12" t="s">
        <v>44</v>
      </c>
    </row>
    <row r="22" spans="1:7" s="12" customFormat="1" ht="33" customHeight="1" x14ac:dyDescent="0.2">
      <c r="A22" s="21"/>
      <c r="B22" s="35" t="s">
        <v>17</v>
      </c>
      <c r="C22" s="22">
        <v>25000</v>
      </c>
      <c r="D22" s="33">
        <f>-1500-2540-1500-6500-1749-89-2535-21-77-70</f>
        <v>-16581</v>
      </c>
      <c r="E22" s="33">
        <f>-89-635-300</f>
        <v>-1024</v>
      </c>
      <c r="F22" s="22">
        <f t="shared" si="2"/>
        <v>7395</v>
      </c>
      <c r="G22" s="12" t="s">
        <v>47</v>
      </c>
    </row>
    <row r="23" spans="1:7" s="12" customFormat="1" ht="33" customHeight="1" x14ac:dyDescent="0.2">
      <c r="A23" s="21"/>
      <c r="B23" s="24" t="s">
        <v>18</v>
      </c>
      <c r="C23" s="34">
        <v>30000</v>
      </c>
      <c r="D23" s="22"/>
      <c r="E23" s="22">
        <f>-5000-8000-13464</f>
        <v>-26464</v>
      </c>
      <c r="F23" s="22">
        <f t="shared" si="2"/>
        <v>3536</v>
      </c>
      <c r="G23" s="12" t="s">
        <v>34</v>
      </c>
    </row>
    <row r="24" spans="1:7" s="12" customFormat="1" ht="33" customHeight="1" x14ac:dyDescent="0.2">
      <c r="A24" s="21"/>
      <c r="B24" s="24" t="s">
        <v>16</v>
      </c>
      <c r="C24" s="34">
        <v>20000</v>
      </c>
      <c r="D24" s="34">
        <f>-14839-3500-24</f>
        <v>-18363</v>
      </c>
      <c r="E24" s="34">
        <f>-457-1180</f>
        <v>-1637</v>
      </c>
      <c r="F24" s="22">
        <f t="shared" si="2"/>
        <v>0</v>
      </c>
      <c r="G24" s="12" t="s">
        <v>48</v>
      </c>
    </row>
    <row r="25" spans="1:7" s="12" customFormat="1" ht="33" customHeight="1" x14ac:dyDescent="0.2">
      <c r="A25" s="21"/>
      <c r="B25" s="25" t="s">
        <v>24</v>
      </c>
      <c r="C25" s="34">
        <v>20000</v>
      </c>
      <c r="D25" s="34">
        <v>-20000</v>
      </c>
      <c r="E25" s="34"/>
      <c r="F25" s="22">
        <f t="shared" si="2"/>
        <v>0</v>
      </c>
      <c r="G25" s="12" t="s">
        <v>39</v>
      </c>
    </row>
    <row r="26" spans="1:7" s="12" customFormat="1" ht="33" customHeight="1" x14ac:dyDescent="0.2">
      <c r="A26" s="21"/>
      <c r="B26" s="53" t="s">
        <v>21</v>
      </c>
      <c r="C26" s="34">
        <v>25000</v>
      </c>
      <c r="D26" s="22"/>
      <c r="E26" s="22">
        <v>-2900</v>
      </c>
      <c r="F26" s="22">
        <f t="shared" si="2"/>
        <v>22100</v>
      </c>
      <c r="G26" s="12" t="s">
        <v>40</v>
      </c>
    </row>
    <row r="27" spans="1:7" s="12" customFormat="1" ht="33" customHeight="1" thickBot="1" x14ac:dyDescent="0.25">
      <c r="A27" s="21"/>
      <c r="B27" s="62" t="s">
        <v>41</v>
      </c>
      <c r="C27" s="34">
        <v>3000</v>
      </c>
      <c r="D27" s="22"/>
      <c r="E27" s="22"/>
      <c r="F27" s="22">
        <f t="shared" si="2"/>
        <v>3000</v>
      </c>
      <c r="G27" s="12" t="s">
        <v>54</v>
      </c>
    </row>
    <row r="28" spans="1:7" s="12" customFormat="1" ht="30.75" customHeight="1" thickBot="1" x14ac:dyDescent="0.25">
      <c r="A28" s="46" t="s">
        <v>33</v>
      </c>
      <c r="B28" s="47" t="s">
        <v>4</v>
      </c>
      <c r="C28" s="48">
        <f>SUM(C29:C33)</f>
        <v>738202</v>
      </c>
      <c r="D28" s="48">
        <f t="shared" ref="D28:F28" si="3">SUM(D29:D33)</f>
        <v>-117595</v>
      </c>
      <c r="E28" s="48">
        <f t="shared" si="3"/>
        <v>-51105</v>
      </c>
      <c r="F28" s="48">
        <f t="shared" si="3"/>
        <v>569502</v>
      </c>
    </row>
    <row r="29" spans="1:7" s="12" customFormat="1" ht="33" customHeight="1" x14ac:dyDescent="0.2">
      <c r="A29" s="42"/>
      <c r="B29" s="61" t="s">
        <v>26</v>
      </c>
      <c r="C29" s="60">
        <v>593202</v>
      </c>
      <c r="D29" s="34">
        <f>-187976+187976-68700</f>
        <v>-68700</v>
      </c>
      <c r="E29" s="34">
        <v>-30000</v>
      </c>
      <c r="F29" s="22">
        <f t="shared" si="2"/>
        <v>494502</v>
      </c>
      <c r="G29" s="12" t="s">
        <v>49</v>
      </c>
    </row>
    <row r="30" spans="1:7" s="12" customFormat="1" ht="36" customHeight="1" x14ac:dyDescent="0.2">
      <c r="A30" s="42"/>
      <c r="B30" s="54" t="s">
        <v>25</v>
      </c>
      <c r="C30" s="22">
        <v>70000</v>
      </c>
      <c r="D30" s="34">
        <v>-48895</v>
      </c>
      <c r="E30" s="34">
        <f>-8960-345-11800</f>
        <v>-21105</v>
      </c>
      <c r="F30" s="22">
        <f t="shared" si="2"/>
        <v>0</v>
      </c>
      <c r="G30" s="12" t="s">
        <v>52</v>
      </c>
    </row>
    <row r="31" spans="1:7" s="12" customFormat="1" ht="42.75" customHeight="1" x14ac:dyDescent="0.2">
      <c r="A31" s="42"/>
      <c r="B31" s="43" t="s">
        <v>19</v>
      </c>
      <c r="C31" s="22">
        <v>10000</v>
      </c>
      <c r="D31" s="34"/>
      <c r="E31" s="34"/>
      <c r="F31" s="22">
        <f t="shared" si="2"/>
        <v>10000</v>
      </c>
      <c r="G31" s="45" t="s">
        <v>51</v>
      </c>
    </row>
    <row r="32" spans="1:7" ht="33.75" customHeight="1" x14ac:dyDescent="0.25">
      <c r="A32" s="51"/>
      <c r="B32" s="57" t="s">
        <v>30</v>
      </c>
      <c r="C32" s="58">
        <v>15000</v>
      </c>
      <c r="D32" s="34"/>
      <c r="E32" s="34"/>
      <c r="F32" s="22">
        <f t="shared" si="2"/>
        <v>15000</v>
      </c>
      <c r="G32" s="12" t="s">
        <v>37</v>
      </c>
    </row>
    <row r="33" spans="1:7" ht="33.75" customHeight="1" thickBot="1" x14ac:dyDescent="0.3">
      <c r="A33" s="51"/>
      <c r="B33" s="56" t="s">
        <v>22</v>
      </c>
      <c r="C33" s="59">
        <v>50000</v>
      </c>
      <c r="D33" s="34"/>
      <c r="E33" s="34"/>
      <c r="F33" s="22">
        <f t="shared" si="2"/>
        <v>50000</v>
      </c>
      <c r="G33" s="12" t="s">
        <v>50</v>
      </c>
    </row>
    <row r="34" spans="1:7" s="13" customFormat="1" ht="42" customHeight="1" thickBot="1" x14ac:dyDescent="0.25">
      <c r="A34" s="39"/>
      <c r="B34" s="40" t="s">
        <v>5</v>
      </c>
      <c r="C34" s="41">
        <f>SUM(C9,C10)</f>
        <v>1492963</v>
      </c>
      <c r="D34" s="41">
        <f t="shared" ref="D34:F34" si="4">SUM(D9,D10)</f>
        <v>-211364</v>
      </c>
      <c r="E34" s="41">
        <f t="shared" si="4"/>
        <v>-195336</v>
      </c>
      <c r="F34" s="41">
        <f t="shared" si="4"/>
        <v>1086263</v>
      </c>
    </row>
    <row r="35" spans="1:7" x14ac:dyDescent="0.25">
      <c r="D35" s="14"/>
      <c r="E35" s="27"/>
      <c r="F35" s="16"/>
    </row>
    <row r="36" spans="1:7" s="30" customFormat="1" ht="20.25" x14ac:dyDescent="0.3">
      <c r="A36" s="28"/>
      <c r="B36" s="29"/>
      <c r="C36" s="31"/>
      <c r="D36" s="18"/>
      <c r="E36" s="27"/>
      <c r="F36" s="16"/>
      <c r="G36" s="32"/>
    </row>
    <row r="37" spans="1:7" x14ac:dyDescent="0.25">
      <c r="B37" s="15"/>
      <c r="D37" s="14"/>
      <c r="E37" s="27"/>
      <c r="G37" s="14"/>
    </row>
    <row r="38" spans="1:7" x14ac:dyDescent="0.25">
      <c r="B38" s="17"/>
      <c r="E38" s="26"/>
      <c r="G38" s="18"/>
    </row>
    <row r="39" spans="1:7" ht="24.75" customHeight="1" x14ac:dyDescent="0.25">
      <c r="B39" s="15"/>
      <c r="E39" s="26"/>
      <c r="G39" s="14"/>
    </row>
    <row r="40" spans="1:7" x14ac:dyDescent="0.25">
      <c r="B40" s="4"/>
      <c r="E40" s="14"/>
    </row>
    <row r="41" spans="1:7" x14ac:dyDescent="0.25">
      <c r="B41" s="14"/>
    </row>
  </sheetData>
  <sortState ref="B27:C30">
    <sortCondition ref="B27"/>
  </sortState>
  <mergeCells count="3">
    <mergeCell ref="B4:C4"/>
    <mergeCell ref="A5:F5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firstPageNumber="57" orientation="portrait" useFirstPageNumber="1" r:id="rId1"/>
  <headerFooter alignWithMargins="0">
    <oddFooter xml:space="preserve">&amp;C1
</oddFooter>
  </headerFooter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tartalékok</vt:lpstr>
      <vt:lpstr>tartalékok!Nyomtatási_cím</vt:lpstr>
      <vt:lpstr>tartalékok!Nyomtatási_terület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Sándor Ildikó</cp:lastModifiedBy>
  <cp:lastPrinted>2025-09-11T08:07:27Z</cp:lastPrinted>
  <dcterms:created xsi:type="dcterms:W3CDTF">2017-01-27T12:52:31Z</dcterms:created>
  <dcterms:modified xsi:type="dcterms:W3CDTF">2025-09-11T08:07:55Z</dcterms:modified>
</cp:coreProperties>
</file>