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0.0.0.6\share\Share\Dokumentumok\MUSZAK\Energetika\__Adatszolgáltatás\2023 év\Pétervárad u. 11-17 - háromoldalú\"/>
    </mc:Choice>
  </mc:AlternateContent>
  <xr:revisionPtr revIDLastSave="0" documentId="13_ncr:1_{4180CB60-4103-4B96-8944-E77F59EF3F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_A" sheetId="3" r:id="rId1"/>
    <sheet name="2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4" l="1"/>
  <c r="E23" i="4"/>
  <c r="E24" i="4"/>
  <c r="E22" i="4"/>
  <c r="E14" i="4"/>
  <c r="E6" i="4"/>
  <c r="F7" i="3"/>
  <c r="F21" i="3"/>
  <c r="G21" i="3"/>
  <c r="E16" i="4"/>
  <c r="E15" i="4"/>
  <c r="E8" i="4"/>
  <c r="E7" i="4"/>
  <c r="C10" i="4"/>
  <c r="F13" i="3"/>
  <c r="E13" i="3"/>
  <c r="D13" i="3"/>
  <c r="C13" i="3"/>
  <c r="E18" i="4" l="1"/>
  <c r="E10" i="4"/>
  <c r="G26" i="3"/>
  <c r="F26" i="3"/>
  <c r="G12" i="3"/>
  <c r="G10" i="3"/>
  <c r="G24" i="3"/>
  <c r="G9" i="3"/>
  <c r="G8" i="3"/>
  <c r="G6" i="3"/>
  <c r="E27" i="3" l="1"/>
  <c r="G22" i="3"/>
  <c r="D8" i="4"/>
  <c r="D6" i="4"/>
  <c r="D9" i="4"/>
  <c r="D7" i="4"/>
  <c r="C26" i="4"/>
  <c r="D24" i="4" s="1"/>
  <c r="C18" i="4"/>
  <c r="D15" i="4" s="1"/>
  <c r="G25" i="3"/>
  <c r="G11" i="3"/>
  <c r="D27" i="3"/>
  <c r="G23" i="3"/>
  <c r="F27" i="3"/>
  <c r="G7" i="3"/>
  <c r="G13" i="3" s="1"/>
  <c r="D22" i="4" l="1"/>
  <c r="C27" i="3"/>
  <c r="D14" i="3"/>
  <c r="D25" i="4"/>
  <c r="D23" i="4"/>
  <c r="D14" i="4"/>
  <c r="D17" i="4"/>
  <c r="D16" i="4"/>
  <c r="D10" i="4"/>
  <c r="G20" i="3"/>
  <c r="G27" i="3" s="1"/>
  <c r="E28" i="3" s="1"/>
  <c r="D26" i="4" l="1"/>
  <c r="D18" i="4"/>
  <c r="C28" i="3"/>
  <c r="C14" i="3"/>
  <c r="F14" i="3"/>
  <c r="E14" i="3"/>
  <c r="D28" i="3"/>
  <c r="F28" i="3"/>
</calcChain>
</file>

<file path=xl/sharedStrings.xml><?xml version="1.0" encoding="utf-8"?>
<sst xmlns="http://schemas.openxmlformats.org/spreadsheetml/2006/main" count="73" uniqueCount="34">
  <si>
    <t>Sorszám</t>
  </si>
  <si>
    <t>Szint</t>
  </si>
  <si>
    <t>Zuglói Zrt.</t>
  </si>
  <si>
    <t>Önkormányzat</t>
  </si>
  <si>
    <t>BFKH</t>
  </si>
  <si>
    <t>Közös terület</t>
  </si>
  <si>
    <t>pince</t>
  </si>
  <si>
    <t>földszint</t>
  </si>
  <si>
    <t>I. emelet</t>
  </si>
  <si>
    <t>II. emelet</t>
  </si>
  <si>
    <t>III. emelet</t>
  </si>
  <si>
    <t>IV. emelet</t>
  </si>
  <si>
    <t>lift aknái</t>
  </si>
  <si>
    <t>Épület összesen</t>
  </si>
  <si>
    <t>Használati arányok</t>
  </si>
  <si>
    <t>Összesítő az ingatlan használói által használt hasznos terület szerint</t>
  </si>
  <si>
    <t>Összes teület m2</t>
  </si>
  <si>
    <t>Összesítő az ingatlan használói által használt hasznos fűtött terület szerint</t>
  </si>
  <si>
    <t>2/A. melléklet</t>
  </si>
  <si>
    <t>Üzemeltetési költség és területarányosan megosztott közüzemi költségek viselése</t>
  </si>
  <si>
    <t>Használó</t>
  </si>
  <si>
    <t>Kizárólagosan használt terület m2</t>
  </si>
  <si>
    <t>Arány %</t>
  </si>
  <si>
    <t>Zuglói Zrt</t>
  </si>
  <si>
    <t>Kormányhivatal</t>
  </si>
  <si>
    <t>Összesen</t>
  </si>
  <si>
    <t>Víz, csatorna, hulladékkezelés díja</t>
  </si>
  <si>
    <t>Elektromos áram díja (a földszinti Anyakönyvi Hivatal önálló mérőórával rendelkezik)</t>
  </si>
  <si>
    <t>Kizárólagosan használt terület lm3</t>
  </si>
  <si>
    <t>Összes teület lm3</t>
  </si>
  <si>
    <t>Gázszolgáltatás díja</t>
  </si>
  <si>
    <t>Költségviselés aránya</t>
  </si>
  <si>
    <t>ZVK Zrt.</t>
  </si>
  <si>
    <t xml:space="preserve">Összeállítva 2023.01.31-én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</si>
</sst>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sz val="14"/>
      <color theme="1"/>
      <name val="Times New Roman"/>
      <family val="2"/>
      <charset val="238"/>
    </font>
    <font>
      <b/>
      <sz val="14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2" fontId="0" fillId="0" borderId="0" xfId="0" applyNumberFormat="1" applyAlignment="1">
      <alignment horizontal="center"/>
    </xf>
    <xf numFmtId="10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9" fontId="2" fillId="0" borderId="1" xfId="0" applyNumberFormat="1" applyFont="1" applyBorder="1"/>
    <xf numFmtId="9" fontId="3" fillId="0" borderId="1" xfId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16B3-CCF5-412A-A05F-98D67B53612F}">
  <dimension ref="A1:K31"/>
  <sheetViews>
    <sheetView workbookViewId="0">
      <selection activeCell="N29" sqref="N29"/>
    </sheetView>
  </sheetViews>
  <sheetFormatPr defaultRowHeight="15.75" x14ac:dyDescent="0.25"/>
  <cols>
    <col min="2" max="2" width="15.75" customWidth="1"/>
    <col min="3" max="3" width="11" bestFit="1" customWidth="1"/>
    <col min="4" max="4" width="14.875" bestFit="1" customWidth="1"/>
    <col min="6" max="6" width="13.625" bestFit="1" customWidth="1"/>
    <col min="7" max="7" width="17" bestFit="1" customWidth="1"/>
  </cols>
  <sheetData>
    <row r="1" spans="1:11" x14ac:dyDescent="0.25">
      <c r="G1" t="s">
        <v>18</v>
      </c>
    </row>
    <row r="3" spans="1:11" ht="20.25" x14ac:dyDescent="0.3">
      <c r="A3" s="18" t="s">
        <v>15</v>
      </c>
      <c r="B3" s="18"/>
      <c r="C3" s="18"/>
      <c r="D3" s="18"/>
      <c r="E3" s="18"/>
      <c r="F3" s="18"/>
      <c r="G3" s="18"/>
    </row>
    <row r="5" spans="1:11" ht="18.75" x14ac:dyDescent="0.3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16</v>
      </c>
    </row>
    <row r="6" spans="1:11" ht="18.75" x14ac:dyDescent="0.3">
      <c r="A6" s="8">
        <v>1</v>
      </c>
      <c r="B6" s="8" t="s">
        <v>6</v>
      </c>
      <c r="C6" s="12">
        <v>313.39999999999998</v>
      </c>
      <c r="D6" s="12">
        <v>60.089999999999996</v>
      </c>
      <c r="E6" s="12">
        <v>0</v>
      </c>
      <c r="F6" s="12">
        <v>190.46</v>
      </c>
      <c r="G6" s="12">
        <f>SUM(C6:F6)</f>
        <v>563.94999999999993</v>
      </c>
      <c r="H6" s="1">
        <v>2.86</v>
      </c>
      <c r="I6" s="1"/>
      <c r="J6" s="1"/>
      <c r="K6" s="1"/>
    </row>
    <row r="7" spans="1:11" ht="18.75" x14ac:dyDescent="0.3">
      <c r="A7" s="8">
        <v>2</v>
      </c>
      <c r="B7" s="8" t="s">
        <v>7</v>
      </c>
      <c r="C7" s="12">
        <v>13.58</v>
      </c>
      <c r="D7" s="12">
        <v>631.17999999999995</v>
      </c>
      <c r="E7" s="12">
        <v>448.8900000000001</v>
      </c>
      <c r="F7" s="12">
        <f>244.12-3.58</f>
        <v>240.54</v>
      </c>
      <c r="G7" s="12">
        <f t="shared" ref="G7:G12" si="0">SUM(C7:F7)</f>
        <v>1334.19</v>
      </c>
      <c r="H7" s="1">
        <v>3.83</v>
      </c>
      <c r="I7" s="1">
        <v>3.46</v>
      </c>
      <c r="J7" s="1">
        <v>3.54</v>
      </c>
      <c r="K7" s="1">
        <v>3.55</v>
      </c>
    </row>
    <row r="8" spans="1:11" ht="18.75" x14ac:dyDescent="0.3">
      <c r="A8" s="8">
        <v>3</v>
      </c>
      <c r="B8" s="8" t="s">
        <v>8</v>
      </c>
      <c r="C8" s="12">
        <v>19.38</v>
      </c>
      <c r="D8" s="12">
        <v>0</v>
      </c>
      <c r="E8" s="12">
        <v>610.02999999999986</v>
      </c>
      <c r="F8" s="12">
        <v>20.75</v>
      </c>
      <c r="G8" s="12">
        <f t="shared" si="0"/>
        <v>650.15999999999985</v>
      </c>
      <c r="H8" s="2">
        <v>2.85</v>
      </c>
      <c r="I8" s="1"/>
      <c r="J8" s="1"/>
      <c r="K8" s="1"/>
    </row>
    <row r="9" spans="1:11" ht="18.75" x14ac:dyDescent="0.3">
      <c r="A9" s="8">
        <v>4</v>
      </c>
      <c r="B9" s="8" t="s">
        <v>9</v>
      </c>
      <c r="C9" s="12">
        <v>640.00999999999988</v>
      </c>
      <c r="D9" s="12">
        <v>0</v>
      </c>
      <c r="E9" s="12">
        <v>0</v>
      </c>
      <c r="F9" s="12">
        <v>11.65</v>
      </c>
      <c r="G9" s="12">
        <f t="shared" si="0"/>
        <v>651.65999999999985</v>
      </c>
      <c r="H9" s="2">
        <v>2.85</v>
      </c>
      <c r="I9" s="1"/>
      <c r="J9" s="1"/>
      <c r="K9" s="1"/>
    </row>
    <row r="10" spans="1:11" ht="18.75" x14ac:dyDescent="0.3">
      <c r="A10" s="8">
        <v>5</v>
      </c>
      <c r="B10" s="8" t="s">
        <v>10</v>
      </c>
      <c r="C10" s="12">
        <v>638.29000000000008</v>
      </c>
      <c r="D10" s="12">
        <v>0</v>
      </c>
      <c r="E10" s="12">
        <v>0</v>
      </c>
      <c r="F10" s="12">
        <v>11.65</v>
      </c>
      <c r="G10" s="12">
        <f t="shared" si="0"/>
        <v>649.94000000000005</v>
      </c>
      <c r="H10" s="2">
        <v>2.85</v>
      </c>
      <c r="I10" s="1"/>
      <c r="J10" s="1"/>
      <c r="K10" s="1"/>
    </row>
    <row r="11" spans="1:11" ht="18.75" x14ac:dyDescent="0.3">
      <c r="A11" s="8">
        <v>6</v>
      </c>
      <c r="B11" s="8" t="s">
        <v>11</v>
      </c>
      <c r="C11" s="12">
        <v>27.46</v>
      </c>
      <c r="D11" s="12">
        <v>0</v>
      </c>
      <c r="E11" s="12">
        <v>0</v>
      </c>
      <c r="F11" s="12">
        <v>33.29</v>
      </c>
      <c r="G11" s="12">
        <f t="shared" si="0"/>
        <v>60.75</v>
      </c>
      <c r="H11" s="2">
        <v>2.6</v>
      </c>
      <c r="I11" s="1"/>
      <c r="J11" s="1"/>
      <c r="K11" s="1"/>
    </row>
    <row r="12" spans="1:11" ht="18.75" x14ac:dyDescent="0.3">
      <c r="A12" s="8">
        <v>7</v>
      </c>
      <c r="B12" s="8" t="s">
        <v>12</v>
      </c>
      <c r="C12" s="12"/>
      <c r="D12" s="12"/>
      <c r="E12" s="12"/>
      <c r="F12" s="12">
        <v>3.58</v>
      </c>
      <c r="G12" s="12">
        <f t="shared" si="0"/>
        <v>3.58</v>
      </c>
      <c r="H12" s="2">
        <v>2.39</v>
      </c>
      <c r="I12" s="1"/>
      <c r="J12" s="1"/>
      <c r="K12" s="1"/>
    </row>
    <row r="13" spans="1:11" ht="18.75" x14ac:dyDescent="0.3">
      <c r="A13" s="17" t="s">
        <v>13</v>
      </c>
      <c r="B13" s="17"/>
      <c r="C13" s="12">
        <f>SUM(C6:C12)</f>
        <v>1652.12</v>
      </c>
      <c r="D13" s="12">
        <f t="shared" ref="D13:G13" si="1">SUM(D6:D12)</f>
        <v>691.27</v>
      </c>
      <c r="E13" s="12">
        <f t="shared" si="1"/>
        <v>1058.92</v>
      </c>
      <c r="F13" s="12">
        <f t="shared" si="1"/>
        <v>511.91999999999996</v>
      </c>
      <c r="G13" s="12">
        <f t="shared" si="1"/>
        <v>3914.2299999999996</v>
      </c>
    </row>
    <row r="14" spans="1:11" ht="18.75" x14ac:dyDescent="0.3">
      <c r="A14" s="17" t="s">
        <v>14</v>
      </c>
      <c r="B14" s="17"/>
      <c r="C14" s="10">
        <f>(C13/G13)</f>
        <v>0.422080460269325</v>
      </c>
      <c r="D14" s="10">
        <f>(D13/G13)</f>
        <v>0.17660433852890609</v>
      </c>
      <c r="E14" s="10">
        <f>(E13/G13)</f>
        <v>0.27053085792097048</v>
      </c>
      <c r="F14" s="10">
        <f>(F13/G13)</f>
        <v>0.13078434328079852</v>
      </c>
      <c r="G14" s="13">
        <v>1</v>
      </c>
    </row>
    <row r="17" spans="1:7" ht="20.25" x14ac:dyDescent="0.3">
      <c r="A17" s="18" t="s">
        <v>17</v>
      </c>
      <c r="B17" s="18"/>
      <c r="C17" s="18"/>
      <c r="D17" s="18"/>
      <c r="E17" s="18"/>
      <c r="F17" s="18"/>
      <c r="G17" s="18"/>
    </row>
    <row r="19" spans="1:7" ht="18.75" x14ac:dyDescent="0.3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5" t="s">
        <v>29</v>
      </c>
    </row>
    <row r="20" spans="1:7" ht="18.75" x14ac:dyDescent="0.3">
      <c r="A20" s="8">
        <v>1</v>
      </c>
      <c r="B20" s="8" t="s">
        <v>6</v>
      </c>
      <c r="C20" s="12">
        <v>693.97</v>
      </c>
      <c r="D20" s="12">
        <v>0</v>
      </c>
      <c r="E20" s="12">
        <v>0</v>
      </c>
      <c r="F20" s="12">
        <v>252.12</v>
      </c>
      <c r="G20" s="12">
        <f>SUM(C20:F20)</f>
        <v>946.09</v>
      </c>
    </row>
    <row r="21" spans="1:7" ht="18.75" x14ac:dyDescent="0.3">
      <c r="A21" s="8">
        <v>2</v>
      </c>
      <c r="B21" s="8" t="s">
        <v>7</v>
      </c>
      <c r="C21" s="12">
        <v>48.209000000000003</v>
      </c>
      <c r="D21" s="12">
        <v>2183.6005</v>
      </c>
      <c r="E21" s="12">
        <v>1593.5594999999998</v>
      </c>
      <c r="F21" s="12">
        <f>862.509-8.56</f>
        <v>853.94900000000007</v>
      </c>
      <c r="G21" s="12">
        <f>SUM(C21:F21)</f>
        <v>4679.3179999999993</v>
      </c>
    </row>
    <row r="22" spans="1:7" ht="18.75" x14ac:dyDescent="0.3">
      <c r="A22" s="8">
        <v>3</v>
      </c>
      <c r="B22" s="8" t="s">
        <v>8</v>
      </c>
      <c r="C22" s="12">
        <v>55.232999999999997</v>
      </c>
      <c r="D22" s="12">
        <v>0</v>
      </c>
      <c r="E22" s="12">
        <v>1738.5854999999997</v>
      </c>
      <c r="F22" s="12">
        <v>59.137500000000003</v>
      </c>
      <c r="G22" s="12">
        <f t="shared" ref="G22:G26" si="2">SUM(C22:F22)</f>
        <v>1852.9559999999997</v>
      </c>
    </row>
    <row r="23" spans="1:7" ht="18.75" x14ac:dyDescent="0.3">
      <c r="A23" s="8">
        <v>4</v>
      </c>
      <c r="B23" s="8" t="s">
        <v>9</v>
      </c>
      <c r="C23" s="12">
        <v>1824.0284999999997</v>
      </c>
      <c r="D23" s="12">
        <v>0</v>
      </c>
      <c r="E23" s="12">
        <v>0</v>
      </c>
      <c r="F23" s="12">
        <v>33.202500000000001</v>
      </c>
      <c r="G23" s="12">
        <f t="shared" si="2"/>
        <v>1857.2309999999998</v>
      </c>
    </row>
    <row r="24" spans="1:7" ht="18.75" x14ac:dyDescent="0.3">
      <c r="A24" s="8">
        <v>5</v>
      </c>
      <c r="B24" s="8" t="s">
        <v>10</v>
      </c>
      <c r="C24" s="12">
        <v>1819.1265000000001</v>
      </c>
      <c r="D24" s="12">
        <v>0</v>
      </c>
      <c r="E24" s="12">
        <v>0</v>
      </c>
      <c r="F24" s="12">
        <v>33.202500000000001</v>
      </c>
      <c r="G24" s="12">
        <f t="shared" si="2"/>
        <v>1852.3290000000002</v>
      </c>
    </row>
    <row r="25" spans="1:7" ht="18.75" x14ac:dyDescent="0.3">
      <c r="A25" s="8">
        <v>6</v>
      </c>
      <c r="B25" s="8" t="s">
        <v>11</v>
      </c>
      <c r="C25" s="12">
        <v>31.616000000000003</v>
      </c>
      <c r="D25" s="12">
        <v>0</v>
      </c>
      <c r="E25" s="12">
        <v>0</v>
      </c>
      <c r="F25" s="12">
        <v>57.953999999999994</v>
      </c>
      <c r="G25" s="12">
        <f t="shared" si="2"/>
        <v>89.57</v>
      </c>
    </row>
    <row r="26" spans="1:7" ht="18.75" x14ac:dyDescent="0.3">
      <c r="A26" s="8">
        <v>7</v>
      </c>
      <c r="B26" s="8" t="s">
        <v>12</v>
      </c>
      <c r="C26" s="12">
        <v>0</v>
      </c>
      <c r="D26" s="12">
        <v>0</v>
      </c>
      <c r="E26" s="12">
        <v>0</v>
      </c>
      <c r="F26" s="12">
        <f>F12*H12</f>
        <v>8.5562000000000005</v>
      </c>
      <c r="G26" s="12">
        <f t="shared" si="2"/>
        <v>8.5562000000000005</v>
      </c>
    </row>
    <row r="27" spans="1:7" ht="18.75" x14ac:dyDescent="0.3">
      <c r="A27" s="17" t="s">
        <v>13</v>
      </c>
      <c r="B27" s="17"/>
      <c r="C27" s="12">
        <f>SUM(C20:C26)</f>
        <v>4472.183</v>
      </c>
      <c r="D27" s="12">
        <f t="shared" ref="D27:G27" si="3">SUM(D20:D26)</f>
        <v>2183.6005</v>
      </c>
      <c r="E27" s="12">
        <f t="shared" si="3"/>
        <v>3332.1449999999995</v>
      </c>
      <c r="F27" s="12">
        <f t="shared" si="3"/>
        <v>1298.1217000000001</v>
      </c>
      <c r="G27" s="12">
        <f t="shared" si="3"/>
        <v>11286.0502</v>
      </c>
    </row>
    <row r="28" spans="1:7" ht="18.75" x14ac:dyDescent="0.3">
      <c r="A28" s="17" t="s">
        <v>14</v>
      </c>
      <c r="B28" s="17"/>
      <c r="C28" s="10">
        <f>(C27/G27)</f>
        <v>0.3962575853153657</v>
      </c>
      <c r="D28" s="10">
        <f>(D27/G27)</f>
        <v>0.19347782982570821</v>
      </c>
      <c r="E28" s="10">
        <f>(E27/G27)</f>
        <v>0.29524456660665921</v>
      </c>
      <c r="F28" s="10">
        <f>(F27/G27)</f>
        <v>0.11502001825226688</v>
      </c>
      <c r="G28" s="13">
        <v>1</v>
      </c>
    </row>
    <row r="31" spans="1:7" x14ac:dyDescent="0.25">
      <c r="A31" s="16" t="s">
        <v>33</v>
      </c>
      <c r="B31" s="16"/>
      <c r="C31" s="16"/>
      <c r="D31" s="16" t="s">
        <v>32</v>
      </c>
    </row>
  </sheetData>
  <mergeCells count="6">
    <mergeCell ref="A28:B28"/>
    <mergeCell ref="A3:G3"/>
    <mergeCell ref="A13:B13"/>
    <mergeCell ref="A14:B14"/>
    <mergeCell ref="A17:G17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0E4E-5884-4949-8EC8-27548C3D6E6C}">
  <dimension ref="A2:G28"/>
  <sheetViews>
    <sheetView tabSelected="1" topLeftCell="A16" workbookViewId="0">
      <selection activeCell="I40" sqref="I40"/>
    </sheetView>
  </sheetViews>
  <sheetFormatPr defaultRowHeight="15.75" x14ac:dyDescent="0.25"/>
  <cols>
    <col min="1" max="1" width="9.375" bestFit="1" customWidth="1"/>
    <col min="2" max="2" width="26.5" bestFit="1" customWidth="1"/>
    <col min="3" max="3" width="26.625" bestFit="1" customWidth="1"/>
    <col min="4" max="4" width="9.375" bestFit="1" customWidth="1"/>
    <col min="5" max="5" width="19.75" customWidth="1"/>
    <col min="8" max="8" width="12.125" bestFit="1" customWidth="1"/>
  </cols>
  <sheetData>
    <row r="2" spans="1:7" ht="20.25" x14ac:dyDescent="0.3">
      <c r="A2" s="18" t="s">
        <v>19</v>
      </c>
      <c r="B2" s="18"/>
      <c r="C2" s="18"/>
      <c r="D2" s="18"/>
      <c r="E2" s="18"/>
    </row>
    <row r="4" spans="1:7" ht="18.75" x14ac:dyDescent="0.3">
      <c r="A4" s="19" t="s">
        <v>26</v>
      </c>
      <c r="B4" s="19"/>
      <c r="C4" s="19"/>
      <c r="D4" s="19"/>
      <c r="E4" s="19"/>
    </row>
    <row r="5" spans="1:7" ht="37.5" x14ac:dyDescent="0.3">
      <c r="A5" s="5" t="s">
        <v>0</v>
      </c>
      <c r="B5" s="5" t="s">
        <v>20</v>
      </c>
      <c r="C5" s="7" t="s">
        <v>21</v>
      </c>
      <c r="D5" s="5" t="s">
        <v>22</v>
      </c>
      <c r="E5" s="6" t="s">
        <v>31</v>
      </c>
    </row>
    <row r="6" spans="1:7" ht="18.75" x14ac:dyDescent="0.3">
      <c r="A6" s="5">
        <v>1</v>
      </c>
      <c r="B6" s="8" t="s">
        <v>23</v>
      </c>
      <c r="C6" s="9">
        <v>1652.12</v>
      </c>
      <c r="D6" s="10">
        <f>C6/C10</f>
        <v>0.422080460269325</v>
      </c>
      <c r="E6" s="15">
        <f>C6/($C$6+$C$7+$C$8)</f>
        <v>0.48558773304019914</v>
      </c>
    </row>
    <row r="7" spans="1:7" ht="18.75" x14ac:dyDescent="0.3">
      <c r="A7" s="5">
        <v>2</v>
      </c>
      <c r="B7" s="8" t="s">
        <v>3</v>
      </c>
      <c r="C7" s="9">
        <v>691.27</v>
      </c>
      <c r="D7" s="10">
        <f>C7/C10</f>
        <v>0.17660433852890606</v>
      </c>
      <c r="E7" s="15">
        <f>C7/($C$6+$C$7+$C$8)</f>
        <v>0.20317666526565775</v>
      </c>
    </row>
    <row r="8" spans="1:7" ht="18.75" x14ac:dyDescent="0.3">
      <c r="A8" s="5">
        <v>3</v>
      </c>
      <c r="B8" s="8" t="s">
        <v>24</v>
      </c>
      <c r="C8" s="9">
        <v>1058.92</v>
      </c>
      <c r="D8" s="10">
        <f>C8/C10</f>
        <v>0.27053085792097042</v>
      </c>
      <c r="E8" s="15">
        <f>C8/($C$6+$C$7+$C$8)</f>
        <v>0.3112356016941431</v>
      </c>
    </row>
    <row r="9" spans="1:7" ht="18.75" x14ac:dyDescent="0.3">
      <c r="A9" s="5">
        <v>4</v>
      </c>
      <c r="B9" s="8" t="s">
        <v>5</v>
      </c>
      <c r="C9" s="9">
        <v>511.92</v>
      </c>
      <c r="D9" s="10">
        <f>C9/C10</f>
        <v>0.13078434328079852</v>
      </c>
      <c r="E9" s="11">
        <v>0</v>
      </c>
      <c r="G9" s="4"/>
    </row>
    <row r="10" spans="1:7" ht="18.75" x14ac:dyDescent="0.3">
      <c r="A10" s="8"/>
      <c r="B10" s="8" t="s">
        <v>25</v>
      </c>
      <c r="C10" s="9">
        <f>SUM(C6:C9)</f>
        <v>3914.23</v>
      </c>
      <c r="D10" s="10">
        <f>SUM(D6:D9)</f>
        <v>1</v>
      </c>
      <c r="E10" s="14">
        <f>SUM(E6:E9)</f>
        <v>1</v>
      </c>
    </row>
    <row r="11" spans="1:7" x14ac:dyDescent="0.25">
      <c r="C11" s="3"/>
      <c r="D11" s="4"/>
    </row>
    <row r="12" spans="1:7" ht="18.75" x14ac:dyDescent="0.3">
      <c r="A12" s="19" t="s">
        <v>27</v>
      </c>
      <c r="B12" s="19"/>
      <c r="C12" s="19"/>
      <c r="D12" s="19"/>
      <c r="E12" s="19"/>
    </row>
    <row r="13" spans="1:7" ht="37.5" x14ac:dyDescent="0.3">
      <c r="A13" s="5" t="s">
        <v>0</v>
      </c>
      <c r="B13" s="5" t="s">
        <v>20</v>
      </c>
      <c r="C13" s="7" t="s">
        <v>21</v>
      </c>
      <c r="D13" s="5" t="s">
        <v>22</v>
      </c>
      <c r="E13" s="6" t="s">
        <v>31</v>
      </c>
    </row>
    <row r="14" spans="1:7" ht="18.75" x14ac:dyDescent="0.3">
      <c r="A14" s="5">
        <v>1</v>
      </c>
      <c r="B14" s="8" t="s">
        <v>23</v>
      </c>
      <c r="C14" s="9">
        <v>1652.12</v>
      </c>
      <c r="D14" s="10">
        <f>C14/C18</f>
        <v>0.50322718204108974</v>
      </c>
      <c r="E14" s="15">
        <f>C14/($C$14+$C$15+$C$16)</f>
        <v>0.59619000191257709</v>
      </c>
    </row>
    <row r="15" spans="1:7" ht="18.75" x14ac:dyDescent="0.3">
      <c r="A15" s="5">
        <v>2</v>
      </c>
      <c r="B15" s="8" t="s">
        <v>3</v>
      </c>
      <c r="C15" s="9">
        <v>60.089999999999996</v>
      </c>
      <c r="D15" s="10">
        <f>C15/C18</f>
        <v>1.830310229816786E-2</v>
      </c>
      <c r="E15" s="15">
        <f>C15/($C$14+$C$15+$C$16)</f>
        <v>2.1684294854445656E-2</v>
      </c>
    </row>
    <row r="16" spans="1:7" ht="18.75" x14ac:dyDescent="0.3">
      <c r="A16" s="5">
        <v>3</v>
      </c>
      <c r="B16" s="8" t="s">
        <v>24</v>
      </c>
      <c r="C16" s="9">
        <v>1058.92</v>
      </c>
      <c r="D16" s="10">
        <f>C16/C18</f>
        <v>0.32254153911758882</v>
      </c>
      <c r="E16" s="15">
        <f>C16/($C$14+$C$15+$C$16)</f>
        <v>0.38212570323297718</v>
      </c>
    </row>
    <row r="17" spans="1:5" ht="18.75" x14ac:dyDescent="0.3">
      <c r="A17" s="5">
        <v>4</v>
      </c>
      <c r="B17" s="8" t="s">
        <v>5</v>
      </c>
      <c r="C17" s="9">
        <v>511.92</v>
      </c>
      <c r="D17" s="10">
        <f>C17/C18</f>
        <v>0.15592817654315347</v>
      </c>
      <c r="E17" s="11">
        <v>0</v>
      </c>
    </row>
    <row r="18" spans="1:5" ht="18.75" x14ac:dyDescent="0.3">
      <c r="A18" s="8"/>
      <c r="B18" s="8" t="s">
        <v>25</v>
      </c>
      <c r="C18" s="9">
        <f>SUM(C14:C17)</f>
        <v>3283.05</v>
      </c>
      <c r="D18" s="10">
        <f>SUM(D14:D17)</f>
        <v>1</v>
      </c>
      <c r="E18" s="14">
        <f>SUM(E14:E17)</f>
        <v>1</v>
      </c>
    </row>
    <row r="20" spans="1:5" ht="18.75" x14ac:dyDescent="0.3">
      <c r="A20" s="19" t="s">
        <v>30</v>
      </c>
      <c r="B20" s="19"/>
      <c r="C20" s="19"/>
      <c r="D20" s="19"/>
      <c r="E20" s="19"/>
    </row>
    <row r="21" spans="1:5" ht="37.5" x14ac:dyDescent="0.3">
      <c r="A21" s="5" t="s">
        <v>0</v>
      </c>
      <c r="B21" s="5" t="s">
        <v>20</v>
      </c>
      <c r="C21" s="7" t="s">
        <v>28</v>
      </c>
      <c r="D21" s="5" t="s">
        <v>22</v>
      </c>
      <c r="E21" s="6" t="s">
        <v>31</v>
      </c>
    </row>
    <row r="22" spans="1:5" ht="18.75" x14ac:dyDescent="0.3">
      <c r="A22" s="5">
        <v>1</v>
      </c>
      <c r="B22" s="8" t="s">
        <v>23</v>
      </c>
      <c r="C22" s="9">
        <v>4472.1790000000001</v>
      </c>
      <c r="D22" s="10">
        <f>C22/C26</f>
        <v>0.3962572379176062</v>
      </c>
      <c r="E22" s="15">
        <f>C22/($C$22+$C$23+$C$24)</f>
        <v>0.44775859088642489</v>
      </c>
    </row>
    <row r="23" spans="1:5" ht="18.75" x14ac:dyDescent="0.3">
      <c r="A23" s="5">
        <v>2</v>
      </c>
      <c r="B23" s="8" t="s">
        <v>3</v>
      </c>
      <c r="C23" s="9">
        <v>2183.6005</v>
      </c>
      <c r="D23" s="10">
        <f>C23/C26</f>
        <v>0.19347783325432721</v>
      </c>
      <c r="E23" s="15">
        <f t="shared" ref="E23:E24" si="0">C23/($C$22+$C$23+$C$24)</f>
        <v>0.21862404947093861</v>
      </c>
    </row>
    <row r="24" spans="1:5" ht="18.75" x14ac:dyDescent="0.3">
      <c r="A24" s="5">
        <v>3</v>
      </c>
      <c r="B24" s="8" t="s">
        <v>24</v>
      </c>
      <c r="C24" s="9">
        <v>3332.1449999999995</v>
      </c>
      <c r="D24" s="10">
        <f>C24/C26</f>
        <v>0.29524457183868574</v>
      </c>
      <c r="E24" s="15">
        <f t="shared" si="0"/>
        <v>0.33361735964263639</v>
      </c>
    </row>
    <row r="25" spans="1:5" ht="18.75" x14ac:dyDescent="0.3">
      <c r="A25" s="5">
        <v>4</v>
      </c>
      <c r="B25" s="8" t="s">
        <v>5</v>
      </c>
      <c r="C25" s="9">
        <v>1298.1255000000001</v>
      </c>
      <c r="D25" s="10">
        <f>C25/C26</f>
        <v>0.11502035698938069</v>
      </c>
      <c r="E25" s="11">
        <v>0</v>
      </c>
    </row>
    <row r="26" spans="1:5" ht="18.75" x14ac:dyDescent="0.3">
      <c r="A26" s="8"/>
      <c r="B26" s="8" t="s">
        <v>25</v>
      </c>
      <c r="C26" s="9">
        <f>SUM(C22:C25)</f>
        <v>11286.050000000001</v>
      </c>
      <c r="D26" s="10">
        <f>SUM(D22:D25)</f>
        <v>0.99999999999999989</v>
      </c>
      <c r="E26" s="14">
        <f>SUM(E22:E25)</f>
        <v>0.99999999999999989</v>
      </c>
    </row>
    <row r="28" spans="1:5" x14ac:dyDescent="0.25">
      <c r="A28" s="16" t="s">
        <v>33</v>
      </c>
      <c r="B28" s="16"/>
      <c r="C28" s="16"/>
      <c r="D28" s="16" t="s">
        <v>32</v>
      </c>
    </row>
  </sheetData>
  <mergeCells count="4">
    <mergeCell ref="A2:E2"/>
    <mergeCell ref="A4:E4"/>
    <mergeCell ref="A12:E12"/>
    <mergeCell ref="A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2_A</vt:lpstr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Aranyossy Zsolt</dc:creator>
  <cp:lastModifiedBy>Varga Sándor</cp:lastModifiedBy>
  <dcterms:created xsi:type="dcterms:W3CDTF">2022-11-16T14:20:37Z</dcterms:created>
  <dcterms:modified xsi:type="dcterms:W3CDTF">2023-01-31T08:23:06Z</dcterms:modified>
</cp:coreProperties>
</file>