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6. évi költségvetés tervezés\Rendelet táblái 2026\KÉSZ TÁBLÁK\"/>
    </mc:Choice>
  </mc:AlternateContent>
  <xr:revisionPtr revIDLastSave="0" documentId="13_ncr:1_{5897D72C-9DBE-43FB-9921-64BFD6A39E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öbbévesszerződések" sheetId="7" r:id="rId1"/>
  </sheets>
  <definedNames>
    <definedName name="Nyomtatás_Cím" localSheetId="0">#REF!</definedName>
    <definedName name="Nyomtatás_Cím">#REF!</definedName>
    <definedName name="_xlnm.Print_Titles" localSheetId="0">többévesszerződések!$7:$10</definedName>
    <definedName name="Nyomtatási_Tartomány" localSheetId="0">#REF!</definedName>
    <definedName name="Nyomtatási_Tartomány">#REF!</definedName>
    <definedName name="_xlnm.Print_Area" localSheetId="0">többévesszerződések!$A$1:$I$281</definedName>
  </definedNames>
  <calcPr calcId="191029"/>
</workbook>
</file>

<file path=xl/calcChain.xml><?xml version="1.0" encoding="utf-8"?>
<calcChain xmlns="http://schemas.openxmlformats.org/spreadsheetml/2006/main">
  <c r="E106" i="7" l="1"/>
  <c r="E107" i="7"/>
  <c r="E109" i="7"/>
  <c r="E111" i="7"/>
  <c r="E127" i="7"/>
  <c r="E143" i="7"/>
  <c r="E150" i="7"/>
  <c r="E168" i="7"/>
  <c r="I109" i="7"/>
  <c r="H109" i="7"/>
  <c r="G109" i="7"/>
  <c r="H111" i="7"/>
  <c r="F109" i="7" l="1"/>
  <c r="H168" i="7"/>
  <c r="H143" i="7"/>
  <c r="I168" i="7" l="1"/>
  <c r="I143" i="7"/>
  <c r="I111" i="7" l="1"/>
  <c r="G168" i="7" l="1"/>
  <c r="G143" i="7"/>
  <c r="G111" i="7"/>
  <c r="G107" i="7"/>
  <c r="F168" i="7" l="1"/>
  <c r="F143" i="7"/>
  <c r="F111" i="7"/>
  <c r="F107" i="7"/>
  <c r="F106" i="7"/>
  <c r="I75" i="7" l="1"/>
</calcChain>
</file>

<file path=xl/sharedStrings.xml><?xml version="1.0" encoding="utf-8"?>
<sst xmlns="http://schemas.openxmlformats.org/spreadsheetml/2006/main" count="795" uniqueCount="601">
  <si>
    <t>Budapest Főváros XIV. Kerület Zugló Önkormányzata</t>
  </si>
  <si>
    <t>többéves kihatással járó kötelezettségvállalási keret-előirányzatai</t>
  </si>
  <si>
    <t>adatok eFt-ban (bruttó)</t>
  </si>
  <si>
    <t>Feladat megnevezése</t>
  </si>
  <si>
    <t>Megjegyzés</t>
  </si>
  <si>
    <t>Az elkötelezettség                          időtartama</t>
  </si>
  <si>
    <t>Egyéb vegyes feladatok</t>
  </si>
  <si>
    <t>2003.02.12-határozatlan</t>
  </si>
  <si>
    <t>Jogi feladatok</t>
  </si>
  <si>
    <t>folyamatos</t>
  </si>
  <si>
    <t>Üzemeltetési feladatok</t>
  </si>
  <si>
    <t xml:space="preserve"> </t>
  </si>
  <si>
    <t>2013.04.01-határozatlan</t>
  </si>
  <si>
    <t>Lakásgazdálkodási feladatok</t>
  </si>
  <si>
    <t xml:space="preserve">Életjáradéki szerződések  </t>
  </si>
  <si>
    <t>Képviselő-testületi döntések alapján</t>
  </si>
  <si>
    <t>Életjáradékosok élete végéig</t>
  </si>
  <si>
    <t>Szociális feladatok</t>
  </si>
  <si>
    <t>Köznevelési, közművelődési feladatok feladatok</t>
  </si>
  <si>
    <t>2017.01.01-határozatlan</t>
  </si>
  <si>
    <t>Gazdasági Társaságok</t>
  </si>
  <si>
    <t xml:space="preserve">Zuglói Városgazdálkodási Közszolgáltató Zrt. </t>
  </si>
  <si>
    <t>Zuglói Cserepes Kulturális Nonprofit Kft.</t>
  </si>
  <si>
    <t>Zuglói Sport és Rendezvényszervező Kft.</t>
  </si>
  <si>
    <t xml:space="preserve">Zuglói Közbiztonsági Kft. </t>
  </si>
  <si>
    <t>Parkolási feladatok</t>
  </si>
  <si>
    <t>Társasházi közös költségek</t>
  </si>
  <si>
    <t>előterjesztés 3. függeléke</t>
  </si>
  <si>
    <t>2025. év</t>
  </si>
  <si>
    <t>2026. év</t>
  </si>
  <si>
    <t>Szerződés alapján 1/4097/2017</t>
  </si>
  <si>
    <t>Szerződés alapján 1/17045-3/2023</t>
  </si>
  <si>
    <t>-</t>
  </si>
  <si>
    <t>Szerződés alapján 1/15358-2/2019</t>
  </si>
  <si>
    <t>2023.03.21-2028.03.21.</t>
  </si>
  <si>
    <t>2027. év</t>
  </si>
  <si>
    <t>Vállalkozói szerződés alapján 1/994/2024</t>
  </si>
  <si>
    <t>2018.06.22-határozatlan</t>
  </si>
  <si>
    <t>Vállalkozói szerződés alapján 1/13584/2/2013</t>
  </si>
  <si>
    <t>Megállapodás 292/2015 (III.25)</t>
  </si>
  <si>
    <t>2023.07.01-2028.06.30.</t>
  </si>
  <si>
    <t>2015.04.01-határozatlan</t>
  </si>
  <si>
    <t>2023.01.01-határozatlan</t>
  </si>
  <si>
    <t>2013.12.09-határozatlan</t>
  </si>
  <si>
    <t>2017.07.10-határozatlan</t>
  </si>
  <si>
    <t>Megbízási szerződés alapján 1/2084/2005</t>
  </si>
  <si>
    <t>2020.02.10-határozatlan</t>
  </si>
  <si>
    <t>Megbízási szerződés alapján 1/4099-1/2020</t>
  </si>
  <si>
    <t>Megbízási szerződés alapján 1/26721-1/2023</t>
  </si>
  <si>
    <t>2023.12.11-határozatlan</t>
  </si>
  <si>
    <t>Ellátási szerződés alapján 1/3969/2023</t>
  </si>
  <si>
    <t>Ellátási szerződés alapján 1/3888/2021</t>
  </si>
  <si>
    <t>Ellátási szerződés alapján 1/12292/2023</t>
  </si>
  <si>
    <t>Ellátási szerződés alapján 1/3885/2023</t>
  </si>
  <si>
    <t>2021.05.01-2026.04.30.</t>
  </si>
  <si>
    <t>2024.02.01-2027.01.31.</t>
  </si>
  <si>
    <t>2005.01.01-határozatlan</t>
  </si>
  <si>
    <t>Megbízási szerződés alapján                      HUM/900134-1/2022</t>
  </si>
  <si>
    <t>2017.04.01-határozatlan</t>
  </si>
  <si>
    <t>2015.01.01-határozatlan</t>
  </si>
  <si>
    <t>Társasházi közgyűlési jegyzőkönyvek alapján</t>
  </si>
  <si>
    <t>Szerződés alapján 1/2988/2023</t>
  </si>
  <si>
    <t>Szerződés alapján 1/20776/2023</t>
  </si>
  <si>
    <t>Szerződés alapján 1/2990/2023</t>
  </si>
  <si>
    <t>2020.04.01-2026.03.31.</t>
  </si>
  <si>
    <t>Szerződés alapján 1/2991/2023</t>
  </si>
  <si>
    <t>2023.04.01-2026.03.31.</t>
  </si>
  <si>
    <t>Szerződés alapján 1/8126-1/2017</t>
  </si>
  <si>
    <t>VFT Vezetési Tanácsadó Zrt. -VIR üzemeltetése</t>
  </si>
  <si>
    <t>2018.01.11-határozatlan</t>
  </si>
  <si>
    <t>2016.04.01-határozatlan</t>
  </si>
  <si>
    <t>2016.11.03-határozatlan</t>
  </si>
  <si>
    <t>2017.11.02-határozatlan</t>
  </si>
  <si>
    <t>2018.02.01-határozatlan</t>
  </si>
  <si>
    <t>2022.06.01-határozatlan</t>
  </si>
  <si>
    <t>Vállalkozási szerződés alapján 1/23408/2017</t>
  </si>
  <si>
    <t>Vállalkozási szerződés alapján 1/7674-1/2016</t>
  </si>
  <si>
    <t>eKÖZIG Zrt. - Vizuál Regiszter licenszdíj</t>
  </si>
  <si>
    <t>Vállalkozási szerződés alapján 1/25165-1/2017</t>
  </si>
  <si>
    <t>RD Systems Kft. - Integrált Igazgatási Rendszer működtetés</t>
  </si>
  <si>
    <t>Szerződés alapján 1/3579/2018</t>
  </si>
  <si>
    <t>KRONOSOFT Kft. - MultiSchool4 étkezés megrend.és számlázó</t>
  </si>
  <si>
    <t>Szoftver licensz, felügyeleti és karbantartási                               szerződés alapján 1/2802/2022</t>
  </si>
  <si>
    <t>2023.07.13-határozatlan</t>
  </si>
  <si>
    <t>2023.10.01-határozatlan</t>
  </si>
  <si>
    <t>2023.06.26-határozatlan</t>
  </si>
  <si>
    <t>Megbízási szerződés alapján 1/14315/2023</t>
  </si>
  <si>
    <t>Szolgáltatási szerződés alapján 1/11646/2023</t>
  </si>
  <si>
    <t>Megállapodás alapján 1/738-7/2016</t>
  </si>
  <si>
    <t>ViaCom Informatikai Kft.- PH intézményében IT hálózat üzem.</t>
  </si>
  <si>
    <t>Qualisoft Kft. - WinTiszt+WinTisztPro programkövetés</t>
  </si>
  <si>
    <t>Globomax Zrt. - MikroText jegyzőkönyv leíró szolgáltatás</t>
  </si>
  <si>
    <t>IT Jet Kft. - ZL honlap fejlesztői támogatása</t>
  </si>
  <si>
    <t>2016.01.01-határozatlan</t>
  </si>
  <si>
    <t>Vállalkozási szerződés alapján 1/7315-2/2016</t>
  </si>
  <si>
    <t>2016.04.20-határozatlan</t>
  </si>
  <si>
    <t xml:space="preserve"> 2016.08.01-határozatlan</t>
  </si>
  <si>
    <t>Abacus Kft. - WinSzoc program szoftverkövetése</t>
  </si>
  <si>
    <t>Átalánydíjas szerződés alapján 1/5386/2014</t>
  </si>
  <si>
    <t>2017.04.10-határozatlan</t>
  </si>
  <si>
    <t>Szerződés alapján 1/       /2017</t>
  </si>
  <si>
    <t>2013.12.29-határozatlan</t>
  </si>
  <si>
    <t>2020.06.17-határozatlan</t>
  </si>
  <si>
    <t>Szolgáltatási szerződés alapján 1/10722/2020</t>
  </si>
  <si>
    <t>Magyar Posta - PH postaköltségei</t>
  </si>
  <si>
    <t>2000.05.18-határozatlan</t>
  </si>
  <si>
    <t>Szolgáltatási szerződés alapján 175293</t>
  </si>
  <si>
    <t>2017.03.01-határozatlan</t>
  </si>
  <si>
    <t>Szerződés alapján MI/4630-2/2015</t>
  </si>
  <si>
    <t>Szerződés alapján 1/7822-2/2017</t>
  </si>
  <si>
    <t>2017.06.23-határozatlan</t>
  </si>
  <si>
    <t>Szerződés alapján 1/16691/2017</t>
  </si>
  <si>
    <t>Parázs 94 Kft. - PH kazán karbantartás</t>
  </si>
  <si>
    <t>2019.02.13-határozatlan</t>
  </si>
  <si>
    <t>Karbantartási szerződés alapján 1/2015-1/2019</t>
  </si>
  <si>
    <t>2023.10.01-től 36 hónap</t>
  </si>
  <si>
    <t>Szolgáltatási szerződés alapján 1/26956/2023</t>
  </si>
  <si>
    <t>Megállapodás alapján 1/24832/2023</t>
  </si>
  <si>
    <t>ZVK Zrt. - Pétervárad u. 11-17. üzemeltetési kiadások</t>
  </si>
  <si>
    <t>ZKNP Kft. - Pétervárad u. 11-17. üzem.kiadásai portaszolgálat</t>
  </si>
  <si>
    <t>2023.11.30-határozatlan</t>
  </si>
  <si>
    <t>Szolgáltatási szerződés alapján 1-4839/2014</t>
  </si>
  <si>
    <t>Vállalkozási szerződés alapján 1/23522-1/2016, 1/19046-1/2019</t>
  </si>
  <si>
    <t>Biztosítási szerződés alapján 1/8674/2023</t>
  </si>
  <si>
    <t>2023.07.01-től 36 hónap</t>
  </si>
  <si>
    <t>Megállapodás alapján 1/7902/2022</t>
  </si>
  <si>
    <t>2022.08.22-határozatlan</t>
  </si>
  <si>
    <t>Megállapodás alapján 1/7935/2022</t>
  </si>
  <si>
    <t>Vagyonkezelési szerz. alapján 1/27181-5/2016</t>
  </si>
  <si>
    <t>Szolgáltatási szerződés alapján (2004. 12. 22.)</t>
  </si>
  <si>
    <t>Licensz- és szolg.szerződés alapján 1/19653/2023</t>
  </si>
  <si>
    <t>Üzemeltetési szerződés alapján 1/17770-1/2018</t>
  </si>
  <si>
    <t>Komunáldata Kft. - GovCenter és ASP szoftverek üzemeltetése</t>
  </si>
  <si>
    <t>Karbantartási szerződés alapján 1/14217/2019</t>
  </si>
  <si>
    <t>Intézmények</t>
  </si>
  <si>
    <t>Zuglói Önkormányzati Rendészet</t>
  </si>
  <si>
    <t>2024.01.27-2027.01.26</t>
  </si>
  <si>
    <t>2022.01.01-től határozatlan</t>
  </si>
  <si>
    <t>2022. 07. 25-től határozatlan</t>
  </si>
  <si>
    <t>2015.11.25-től határozatlan</t>
  </si>
  <si>
    <t>2023.06.28-tól határozatlan</t>
  </si>
  <si>
    <t>2023.01.09-től határozatlan</t>
  </si>
  <si>
    <t>2020.01.01-től határozatlan</t>
  </si>
  <si>
    <t>2017.01.12-től határozatlan</t>
  </si>
  <si>
    <t>2014. 03. 15-től határozatlan</t>
  </si>
  <si>
    <t>2014. 05. 07-től határozatlan</t>
  </si>
  <si>
    <t>2016.03.01-től határozatlan</t>
  </si>
  <si>
    <t>Zuglói Egyesített Óvoda</t>
  </si>
  <si>
    <t>2021.08.01-től határozatlan</t>
  </si>
  <si>
    <t>2022.08.15-től határozatlan</t>
  </si>
  <si>
    <t>2023.06.29-től határozatlan</t>
  </si>
  <si>
    <t>2022.04.26-tól határozatlan</t>
  </si>
  <si>
    <t>Zuglói Család- és Gyermekjóléti Központ</t>
  </si>
  <si>
    <t>2023.08.15-2026.08.14.</t>
  </si>
  <si>
    <t>automatikusan meghosszabbodik</t>
  </si>
  <si>
    <t xml:space="preserve">2019.01.29-től határozatan </t>
  </si>
  <si>
    <t xml:space="preserve">2021.01.15-től határozatlan </t>
  </si>
  <si>
    <t>2011.09.12-től határozatlan</t>
  </si>
  <si>
    <t>2022.01.03-tól határozatlan</t>
  </si>
  <si>
    <t>2016.06.01-től határozatlan</t>
  </si>
  <si>
    <t>Zuglói Szociális Szolgáltató Központ</t>
  </si>
  <si>
    <t>2014.01.02.-től határozatlan</t>
  </si>
  <si>
    <t>2022.08.22-től határozatlan</t>
  </si>
  <si>
    <t>2013.08.01-től határozatlan</t>
  </si>
  <si>
    <t>2002.11.28-tól határozatlan</t>
  </si>
  <si>
    <t>2014.03.27-től határozatlan</t>
  </si>
  <si>
    <t>határozatlan</t>
  </si>
  <si>
    <t>2012.07. 01-től határozatlan</t>
  </si>
  <si>
    <t>2010.06.25-től határozatlan</t>
  </si>
  <si>
    <t>2018.06.01-től határozatlan</t>
  </si>
  <si>
    <t>2017.01.10-től határozatlan</t>
  </si>
  <si>
    <t>Zuglói Egyesített Bölcsődék</t>
  </si>
  <si>
    <t>2022.08.11-től határozatlan</t>
  </si>
  <si>
    <t>2023.01.02-től határozatlan</t>
  </si>
  <si>
    <t>2023.01.01-től határozatlan</t>
  </si>
  <si>
    <t>MOL Nyrt. - üzemanyag</t>
  </si>
  <si>
    <t>Sessionbase Szoftverfejlesztő és Tanácsadó Kft. - szoftverbérlet</t>
  </si>
  <si>
    <t>Zuglói Egészségügyi Szolgálat - foglalkozás egészségügy</t>
  </si>
  <si>
    <t>T.P.ZS. Kereskedelmi és Szolgáltató Kft. - közúti árufuvarozás</t>
  </si>
  <si>
    <t>Zuglói Közbiztonsági Kft.  - gépjárművek használata</t>
  </si>
  <si>
    <t>Groupama Biztosító Zrt.  - flotta kötelező</t>
  </si>
  <si>
    <t>Microsec Zrt. - e-szigno</t>
  </si>
  <si>
    <t>Magyar Posta Zrt. - hivatalos irat feladása</t>
  </si>
  <si>
    <t>TOTÁL KÁR Kft.  - gépjárművek elszállítása</t>
  </si>
  <si>
    <t>OTP Bank Nyrt. - pos bérleti díj</t>
  </si>
  <si>
    <t xml:space="preserve">Allianz Hungária Biztosító Zrt.  - biztosítás </t>
  </si>
  <si>
    <t>Zuglói Egészségügyi Szolgálat  - foglalkozás egészségügy</t>
  </si>
  <si>
    <t>Biotrans Kft.  - ételhulladék elszállítás</t>
  </si>
  <si>
    <t>MOHU Zrt.  - hulladékszállítás</t>
  </si>
  <si>
    <t xml:space="preserve">523 Studio Kft.  - internetes oldal fejlesztése </t>
  </si>
  <si>
    <t>Szeltron Bt.  - fénymásoló bérlés</t>
  </si>
  <si>
    <t>Docu Depo Kft.  - irattározás</t>
  </si>
  <si>
    <t>Benkó János  - fénymásológép üzemeltetés</t>
  </si>
  <si>
    <t>Allianz Hungária Biztosító Zrt.  - biztosító</t>
  </si>
  <si>
    <t>Dimnet Bt.  - webhosting</t>
  </si>
  <si>
    <t>Allianz Hungária Biztosító Zrt.  - IHE-700 kötelező biztosítás</t>
  </si>
  <si>
    <t>Allianz Hungária Biztosító Zrt.  - IHE-700 casco biztosítás</t>
  </si>
  <si>
    <t>Allianz Hungária Biztosító Zrt.  - MSE-065 casco biztosítás</t>
  </si>
  <si>
    <t>Allianz Hungária Biztosító Zrt.  - MSE-065 kötelező biztosítás</t>
  </si>
  <si>
    <t xml:space="preserve">Allianz Hungária Biztosító Zrt.  - váll.véd. biztosítás </t>
  </si>
  <si>
    <t>FKF Zrt. (MOHU Zrt.) - hulladékszállítás</t>
  </si>
  <si>
    <t>HSH Kft. - rendszerfelügyelet</t>
  </si>
  <si>
    <t>Pyng System Kft. - szoftver karbantartás</t>
  </si>
  <si>
    <t>Gál István EV. - rendszerfelügyelet</t>
  </si>
  <si>
    <t>Magyar Telekom Nyrt. - telefon, kábeltévé</t>
  </si>
  <si>
    <t>ITWINS Kft.  - weblap- és rendszer karbantartás</t>
  </si>
  <si>
    <t>Klímabarát Települések Szövetsége - tagdíj</t>
  </si>
  <si>
    <t>CODEX Értéktár Zrt - értékpapír letéti őrzés</t>
  </si>
  <si>
    <t>MTVA - hírszolgáltatás</t>
  </si>
  <si>
    <t>Groupama Biztosító Zrt. - vagyonbiztosítás</t>
  </si>
  <si>
    <t>Dr. Printz és Társa Könyvvizsgáló Kft - könyvvizsgálat</t>
  </si>
  <si>
    <t>dr. Kovács G. Eszter ügyvéd - ügyvédi tev., képviselet, tanácsadás</t>
  </si>
  <si>
    <t>Hetényi Ügyvédi Iroda - munkajogi szolgáltatás</t>
  </si>
  <si>
    <t>ZKNP Kft. - behatolás jelző, tűzjelző, beléptető rendszer, CCTV karbantartása</t>
  </si>
  <si>
    <t>Dokutech Center Kft. - irodai nyomtatók üzemeltetése</t>
  </si>
  <si>
    <t>Budapest Főváros Kormányhivatala - Pétervárad u. 11-17. üzem. kiadásai takarítás</t>
  </si>
  <si>
    <t>Assono Kft. - telefonközpont karbantartás, üzemeltetés</t>
  </si>
  <si>
    <t>City Taxi Fuvarszervező Szövetkezet- taxi szolgáltatás</t>
  </si>
  <si>
    <t>Culligan Hungary Kft. - vízautomata gépek bérlése</t>
  </si>
  <si>
    <t>MOL Nyrt. - üzemanyag ellátás</t>
  </si>
  <si>
    <t>Zuglói Egészségügyi Szolgálat - hivatali foglalkozás egészségügyi feladatok</t>
  </si>
  <si>
    <t>Twinnet Kft. - intézményi rendszerfelügyelet</t>
  </si>
  <si>
    <t>Komunáldata Kft. - testületi munkát támogató rendszer</t>
  </si>
  <si>
    <t>AdvaSoft Kft. - ügyfélirányító rendszer támogatás</t>
  </si>
  <si>
    <t>DMS One Zrt. - iratkezelő rendszer licenszbérlet</t>
  </si>
  <si>
    <t>GLX Média Kft. - testületi ülések felvételeinek tárolása</t>
  </si>
  <si>
    <t xml:space="preserve">Iron Mountain Kft. - hivatali iratelhelyezés, rendszerezés, iratkezelés </t>
  </si>
  <si>
    <t>Docu Depo Kft. - irattárolás</t>
  </si>
  <si>
    <t xml:space="preserve">Fehér Kereszt Baráti Kör Kiemelten Közhasznú Egyesület - helyettes szülők díja </t>
  </si>
  <si>
    <t>Kőbánya X. kerület Önkormányzat/BÁRKA - gyermekek átmeneti otthona</t>
  </si>
  <si>
    <t>Magyar Máltai Szeretetszolgálat - családok átmeneti otthona</t>
  </si>
  <si>
    <t>Oltalom Karitatív Egyesület - családok átmeneti otthona</t>
  </si>
  <si>
    <t>S.O.S Krízis Alapítvány - családok átmeneti otthona</t>
  </si>
  <si>
    <t>Szociális és Rehabilitációs Alapítvány - családok átmeneti otthona</t>
  </si>
  <si>
    <t>Közép-Pesti Tankerületi Központ - iskolák üzemeltetési költségének megtérítése</t>
  </si>
  <si>
    <t>Nemzeti Mobilfizetési Zrt. - mobilparkolás</t>
  </si>
  <si>
    <t xml:space="preserve">C-WARE Kft. - parkolójegy-kiadó automaták üzemeltetése </t>
  </si>
  <si>
    <t>Hungast 14. Kft -intézményi közétkeztetés (oktatási és szociális)</t>
  </si>
  <si>
    <t>Intézményi közétkeztetés</t>
  </si>
  <si>
    <t>Szerződés alapján (Ig.35-26/2022-Ö.)</t>
  </si>
  <si>
    <t>Szerződés alapján                                                 (220331-00377933-0005678017-0)</t>
  </si>
  <si>
    <t>Szerződés alapján (7035837003)</t>
  </si>
  <si>
    <t>Szerződés alapján</t>
  </si>
  <si>
    <t>Szerződés alapján (201312806/ÜÉI)</t>
  </si>
  <si>
    <t>Szerződés alapján (2874/2014)</t>
  </si>
  <si>
    <t>Szerződés alapján                                      (AHB856052702 kötvényszám)</t>
  </si>
  <si>
    <t>Szerződés alapján (327/33/2021)</t>
  </si>
  <si>
    <t>Szerződés alapján                                          (220331-00377929-0005673898-0)</t>
  </si>
  <si>
    <t>Szerződés alapján (3170)</t>
  </si>
  <si>
    <t>Szerződés alapján (1039398/B2B/ÉRT/00020572/2023)</t>
  </si>
  <si>
    <t>Szerződés alapján (772/150/2022)</t>
  </si>
  <si>
    <t>Szerződés alapján (Ig.35-9/2023.-Ö)</t>
  </si>
  <si>
    <t>Szerződés alapján (230518-637/23-0006144422-0)</t>
  </si>
  <si>
    <t>Szerződés alapján (MEG03154)</t>
  </si>
  <si>
    <t>Szerződés alapján (558777345, 558427050)</t>
  </si>
  <si>
    <t>Szerződés alapján (G-89/2022)</t>
  </si>
  <si>
    <t>Szerződés alapján (5/2014/Gi.)</t>
  </si>
  <si>
    <t>Szerződés alapján (AHB826171634)</t>
  </si>
  <si>
    <t>Szerződés alapján (214665976 kötvényszám)</t>
  </si>
  <si>
    <t>Szerződés alapján (322720071 kötvényszám)</t>
  </si>
  <si>
    <t>Szerződés alapján (322720144 kötvényszám)</t>
  </si>
  <si>
    <t>Szerződés alapján (267934731)</t>
  </si>
  <si>
    <t>Szerződés alapján (82834)</t>
  </si>
  <si>
    <t>Szerződés alapján (ZST/2013/06/10/01</t>
  </si>
  <si>
    <t>Szerződés alapján (PSWU-10061601)</t>
  </si>
  <si>
    <t>Szerződés alapján (B645/2020)</t>
  </si>
  <si>
    <t>Szerződés alapján (66330)</t>
  </si>
  <si>
    <t>Szerződés alapján (724022636)</t>
  </si>
  <si>
    <t>Szerződés alapján (Ig.35-14/2022-H)</t>
  </si>
  <si>
    <t>Szerződés alapján                                                   (220322-00365905-0005678036-0</t>
  </si>
  <si>
    <t>Szerződés alapján (2023.03.20)</t>
  </si>
  <si>
    <t>Szerződés alapján (3132)</t>
  </si>
  <si>
    <t>Fővárosi Csatornázási Művek Zrt. - szennyvízelvezetés</t>
  </si>
  <si>
    <t>Főváros Vízművek Zrt. - ivóvízszolgáltatás</t>
  </si>
  <si>
    <t>Közüzemi szolgáltatási szerződés alapján (telephelyenként változó)</t>
  </si>
  <si>
    <t>Szolgáltatási szerződés alapján (telephelyenként változó)</t>
  </si>
  <si>
    <t>Egyedi közüzemi szerződés (telephelyenként változó)</t>
  </si>
  <si>
    <t>telephelyenként változó, határozatlan</t>
  </si>
  <si>
    <t>Budapesti Távhőszolgáltató Zrt. (Budapesti Közművek Zrt.) - távhőellátás</t>
  </si>
  <si>
    <t>Biotrans Kft. - Dr.Török - ételhulladék elszállítása</t>
  </si>
  <si>
    <t>Mellékszolgáltatási szerződés (1959897)</t>
  </si>
  <si>
    <t>2015.07.01-től folyamatosan</t>
  </si>
  <si>
    <t>Határozatlan</t>
  </si>
  <si>
    <t>SZ284/05/Gi</t>
  </si>
  <si>
    <t>online előfiz.</t>
  </si>
  <si>
    <t>SZIg.16-21/2019</t>
  </si>
  <si>
    <t>SZIg.34-82/2022</t>
  </si>
  <si>
    <t>SZIg.7-6/2010.</t>
  </si>
  <si>
    <t>SZIg.46-54/2012</t>
  </si>
  <si>
    <t>SZIg.34-81/2022</t>
  </si>
  <si>
    <t>SZIg.34-89/2021</t>
  </si>
  <si>
    <t>SZIg. 32-57/2015</t>
  </si>
  <si>
    <t>SZ13-2/05 Ig.</t>
  </si>
  <si>
    <t>SZ0011/001/202</t>
  </si>
  <si>
    <t>SZIg.11-25/2014</t>
  </si>
  <si>
    <t>SZIg.34-12/2023</t>
  </si>
  <si>
    <t>SZIg.34-11/2023</t>
  </si>
  <si>
    <t>SZIg.16-55/2019</t>
  </si>
  <si>
    <t>SZIg.34-103/2021</t>
  </si>
  <si>
    <t>SZIg.34-26/2022</t>
  </si>
  <si>
    <t>SZIg.42/2021</t>
  </si>
  <si>
    <t>Ig.73-9/2022.</t>
  </si>
  <si>
    <t>SZ1/5491-3/2019</t>
  </si>
  <si>
    <t>Ig.34-43/2023.</t>
  </si>
  <si>
    <t>SZ19/Go/2021</t>
  </si>
  <si>
    <t>SZ296/07/Gi</t>
  </si>
  <si>
    <t>SZ458/06/Gi</t>
  </si>
  <si>
    <t>SZ94105003858374100</t>
  </si>
  <si>
    <t>SZ94005003858373400</t>
  </si>
  <si>
    <t>SZ_453/04/Go</t>
  </si>
  <si>
    <t>SZ_340/04/Go</t>
  </si>
  <si>
    <t>SZIg.40-39/2016</t>
  </si>
  <si>
    <t>SZIg.25-8/2013</t>
  </si>
  <si>
    <t>SZ_59/04/Go.</t>
  </si>
  <si>
    <t>SZIg.16-26/2019</t>
  </si>
  <si>
    <t>SZIg.16-66/2019</t>
  </si>
  <si>
    <t>SZIg.18-46/2020</t>
  </si>
  <si>
    <t>SZIg.40-5/2016</t>
  </si>
  <si>
    <t>SZIg 32-10/2015</t>
  </si>
  <si>
    <t>SZIg.34-60/2021</t>
  </si>
  <si>
    <t>SZ_475/04/Go./1</t>
  </si>
  <si>
    <t>SZ_475/04/Go/2</t>
  </si>
  <si>
    <t>SZ_51/04/Go.</t>
  </si>
  <si>
    <t>SZIg.66-2/2017</t>
  </si>
  <si>
    <t>SZIg.66-2a/2017</t>
  </si>
  <si>
    <t>SZIg25-18/2013</t>
  </si>
  <si>
    <t>SZIg40-35/2016</t>
  </si>
  <si>
    <t>SZIg. 34-37/2022</t>
  </si>
  <si>
    <t>SZIg.34-8/2023</t>
  </si>
  <si>
    <t>SZIg34-89/2022</t>
  </si>
  <si>
    <t>SZIg.18-68/2020</t>
  </si>
  <si>
    <t>SZIg.16-39/2017</t>
  </si>
  <si>
    <t>Ig.34-113/2022.</t>
  </si>
  <si>
    <t>Ig.34-6/2024.</t>
  </si>
  <si>
    <t>Ig.34-66/2022.</t>
  </si>
  <si>
    <t>SZ.32-56/2015.</t>
  </si>
  <si>
    <t>SZ_419/06/Gi.</t>
  </si>
  <si>
    <t>SZ13-49/05Ig</t>
  </si>
  <si>
    <t>SZIg. 34-36/2023</t>
  </si>
  <si>
    <t>SZIg.287/2003</t>
  </si>
  <si>
    <t>SZIg.32-17/2015</t>
  </si>
  <si>
    <t>SZIG.34-102/2022</t>
  </si>
  <si>
    <t>SZIg.34-44/2022</t>
  </si>
  <si>
    <t>Ig.1-37/2007</t>
  </si>
  <si>
    <t>SZIg.34-51/2022</t>
  </si>
  <si>
    <t>SZIg.34-54/2022</t>
  </si>
  <si>
    <t>SZIg.34-67/2022.</t>
  </si>
  <si>
    <t>SZIg29-23/2009</t>
  </si>
  <si>
    <t>Messer - orvosi gáz</t>
  </si>
  <si>
    <t>Hírtőzsde Holding - költségvetési levelek</t>
  </si>
  <si>
    <t>B&amp;Line - honlap üzemeltetés</t>
  </si>
  <si>
    <t>Messer - palack bérlet</t>
  </si>
  <si>
    <t>INTER-AMBULANCE Zrt. - Örs ügyelet péntekenként</t>
  </si>
  <si>
    <t>3 D Med Bt. - gyermek kardiológia</t>
  </si>
  <si>
    <t>Synlab Hungary Kft. - labor vizsgálatok</t>
  </si>
  <si>
    <t>Synlab Hungary Kft. - mintaszállítás</t>
  </si>
  <si>
    <t>ICONOMIX Kft. -távleletezés Örs</t>
  </si>
  <si>
    <t>Dr. Kardkovács és Társa Ügyvédi Iroda - közbeszerzési eljárások bonyolítása</t>
  </si>
  <si>
    <t xml:space="preserve"> Budapest Uzsoki Utcai Kórház - sterilizálás</t>
  </si>
  <si>
    <t xml:space="preserve"> Budapest Uzsoki Utcai Kórház - távleletezés</t>
  </si>
  <si>
    <t>Dr. Kovátsits László Ügyvédi Iroda - ügyvédi díj</t>
  </si>
  <si>
    <t>VFK DATA PRO - belső ellenőrzés</t>
  </si>
  <si>
    <t>VFK DATA PRO - DPO szolgáltatás</t>
  </si>
  <si>
    <t xml:space="preserve">Lajos Máté e.v. - sugárvédelmi megbízott </t>
  </si>
  <si>
    <t>S.O.S. Transz Ambulance Alapítvány - betegszállítás</t>
  </si>
  <si>
    <t>Schiszler István ev. - kontrolling</t>
  </si>
  <si>
    <t xml:space="preserve">Magyar Posta ZRt. - levélfeladás </t>
  </si>
  <si>
    <t>OTP - banki költség</t>
  </si>
  <si>
    <t>Pataki-Tóth Erzsébet - kártérítés</t>
  </si>
  <si>
    <t>Magyarországi Református Egyház Bethesda Gyermekkórháza - mosatás</t>
  </si>
  <si>
    <t>MOL - üzemanyag beszerzés</t>
  </si>
  <si>
    <t>Lindström - szennyfogó szőnyeg cseréje</t>
  </si>
  <si>
    <t>Lakidar Kft - rovarirtás</t>
  </si>
  <si>
    <t>Generali Biztosító - CASCO biztosítás</t>
  </si>
  <si>
    <t>Generali Biztosító - kötelező biztosítás</t>
  </si>
  <si>
    <t xml:space="preserve"> F&amp;F felvonó - liftek karbantartása</t>
  </si>
  <si>
    <t xml:space="preserve">Signalmik Kft. - gázjelző karbantartás </t>
  </si>
  <si>
    <t>Zuglói városgazdálkodás - parkoló bérleti díja</t>
  </si>
  <si>
    <t>Energotrade Kft. - kémény légszennyezés mérés</t>
  </si>
  <si>
    <t>Multipont KKt. - tűzjelző karbantartás</t>
  </si>
  <si>
    <t>ZKNP Kft. - tűzjelző karbantartás</t>
  </si>
  <si>
    <t>COM-FORT FM - hőszivattyú, légkezelők</t>
  </si>
  <si>
    <t>Thermo-Épgép Kft. - klíma karbantartás</t>
  </si>
  <si>
    <t>Centrop Kft. - kazánkarbantartás</t>
  </si>
  <si>
    <t>ÉMI TÜV-SÜD - liftkarbantartás ellenőrzése</t>
  </si>
  <si>
    <t>Bába András - tolóajtók karbantartása</t>
  </si>
  <si>
    <t>Fővárosi Vízművek - vízszolgáltatás</t>
  </si>
  <si>
    <t>Fővárosi Csatornázási Művek - szennyvízelvezetés</t>
  </si>
  <si>
    <t>BKM (Főtáv) - távhőszolgáltatás</t>
  </si>
  <si>
    <t>MVM Next Energiakereskedelmi Zrt. - villamosenergia szolgáltatás</t>
  </si>
  <si>
    <t>Étkeztetési Szolg.Gazd.Sz. - gázszolgáltatás</t>
  </si>
  <si>
    <t>Középpesti Tanker. Központ - víz-csatorna szolgáltatás</t>
  </si>
  <si>
    <t>Hexongold - munkavédelem, tűzvédelem, tűzoltókészülékek cseréje</t>
  </si>
  <si>
    <t>Csörgei és társa - szerverszoba, tűzoltóberendezés karbantartás</t>
  </si>
  <si>
    <t>Klímabirodalom Kft. - klíma karbantartás</t>
  </si>
  <si>
    <t>Kratos Kft. - aggregátor karbantartás</t>
  </si>
  <si>
    <t>FÖKÉTÜSZ Divízió BKMBudapesti Közművek Nonprofit Zrt - kénényellenőrzés</t>
  </si>
  <si>
    <t>FAAC hungary - automata ajtók karbantartása</t>
  </si>
  <si>
    <t>Alarm automatic System Kft. - automata ajtók karbantartása</t>
  </si>
  <si>
    <t>Forex Medical ZRt - RTG karbantartás</t>
  </si>
  <si>
    <t>Elektro-Optika Kft - szemészeti eszközök</t>
  </si>
  <si>
    <t>ZebiDent Kft - gyermekfogászati eszközök karbantartása</t>
  </si>
  <si>
    <t>EURO-PROFIL Kft. - iktató nyomtató üzem és labor nyomtató kellék</t>
  </si>
  <si>
    <t>Magyar Telekom Nyrt. - internet</t>
  </si>
  <si>
    <t>ORGWARE KFT - munkaügyi program</t>
  </si>
  <si>
    <t>Langaton Hungary Kft. - wifi</t>
  </si>
  <si>
    <t>CompuTREND Zrt. - számítógépes programrendszer</t>
  </si>
  <si>
    <t>Telekom Rendszerintegráció Zrt. - telefonközpontok karbantartása</t>
  </si>
  <si>
    <t>CompuTREND Zrt. - időbélyeg e számla</t>
  </si>
  <si>
    <t>Béker-Soft Informatikai Kft -Főnix medikai szoftver</t>
  </si>
  <si>
    <t xml:space="preserve">PANOR Informatika Zrt. - tűzfal support </t>
  </si>
  <si>
    <t>Magyar Telekom Nyrt. - vonalas telefon</t>
  </si>
  <si>
    <t>Kovács István - otthonápolás program karbantartási díj</t>
  </si>
  <si>
    <t>NG Cloud Kft. - szerver-oldali eszközök üzemeltetési felügyelete</t>
  </si>
  <si>
    <t>Mind-Info Informatikai Kft. - Axigen levelező support</t>
  </si>
  <si>
    <t>GriffSoft Informatikai Zrt. - Forrás pénzügyi és számviteli rendszer jogszabály és szoftverkövetés, Helpdesk és támogatási szolgáltatás biztosítása</t>
  </si>
  <si>
    <t>Fv. Csatornázási Művek - PH szennyvízelvezetés</t>
  </si>
  <si>
    <t>Közbeszerzési szerződés (158-501750)</t>
  </si>
  <si>
    <t>Nyílt központosított közbeszerzési szerződés útján</t>
  </si>
  <si>
    <t>2028. év</t>
  </si>
  <si>
    <t>One Magyarország Zrt./Vodafone Zrt. - mobil előfizetések Önk</t>
  </si>
  <si>
    <t>One Magyarország Zrt./Vodafone Magyarország Zrt.  - telefon, internet, kábeltévé</t>
  </si>
  <si>
    <t>One Magyarország Zrt./Vodafone Magyarország Zrt.  - telefon, internet</t>
  </si>
  <si>
    <t>One Magyarország Zrt./Vodafone Magyarország Zrt.  - telefon és internet</t>
  </si>
  <si>
    <t>One Magyarország Zrt./Vodafone Magyarország Zrt. - telefon és internet</t>
  </si>
  <si>
    <t>Yettel Magyarország Zrt/Telenor Zrt. - internet</t>
  </si>
  <si>
    <t xml:space="preserve">Groupama Biztosító Zrt.  - flotta casco </t>
  </si>
  <si>
    <t>Szerződés alapján (11101910823 kötvényszám)</t>
  </si>
  <si>
    <t>2025.01.01-től határozatlan</t>
  </si>
  <si>
    <t>MOPhice Kft. /Technotrade Kft.  - fénymásológép üzemeltetése</t>
  </si>
  <si>
    <t>(2014.04.08-tól)                                      2024.08.01-től határozatlan</t>
  </si>
  <si>
    <t>Szerződés alapján (B-TTRe 270/2014 )                          átvállaló nyilatkozat</t>
  </si>
  <si>
    <t>ITS Pro Kft./ITS Protection Kft. - ITS-GPS nyomkövető szolgáltatás</t>
  </si>
  <si>
    <t>2022.01.25-től határozatlan</t>
  </si>
  <si>
    <t>MOHU Zrt. - hulladékszállítás</t>
  </si>
  <si>
    <t>Megbízási szerződés (21/2004)</t>
  </si>
  <si>
    <t>Emóció Bt. - pedagógiai szaktanácsadás</t>
  </si>
  <si>
    <t>Megbízási szerződés (312/2013)</t>
  </si>
  <si>
    <t>Sanitra Kft. - orvosi ellátás</t>
  </si>
  <si>
    <t>Velkey-Kretzer Orvosi Bt. - orvosi ellátás</t>
  </si>
  <si>
    <t>Megbízási szerződés (312/2015</t>
  </si>
  <si>
    <t>Takáts Gyermek Háziorvosi Bt. - orvosi ellátás</t>
  </si>
  <si>
    <t>Megbízási szerződés (K-1/2017)</t>
  </si>
  <si>
    <t>2024.07.01-2029.06.30.</t>
  </si>
  <si>
    <t>Ellátási szerződés alapján 1/9864/2024</t>
  </si>
  <si>
    <t>2025.01.01-határozatlan</t>
  </si>
  <si>
    <t>Kátay és Mrovcza Ügyvédi Iroda - közbeszerz.eljár.előkészítése, bonyolítása</t>
  </si>
  <si>
    <t>Megbízási szerződés alapján 1/19941-1/2017, 1/8423-1/2023, 1/14075-3/2024</t>
  </si>
  <si>
    <t>Megbízási szerződés alapján 1/2574/2025</t>
  </si>
  <si>
    <t>BKM Zrt. - kéményseprés</t>
  </si>
  <si>
    <t>Keretmegállapodás 1/5569/2023</t>
  </si>
  <si>
    <t>2023.03.13-határozatlan</t>
  </si>
  <si>
    <t>ZVK Zrt. - 300db közterületi fa utógondozása</t>
  </si>
  <si>
    <t>Megállapodás alapján 1/7747/2024</t>
  </si>
  <si>
    <t>2024.04.15-2026.09.30.</t>
  </si>
  <si>
    <t>Gourmet Garden Kft. - zöldfalkarbantartás (PH 513.)</t>
  </si>
  <si>
    <t>2022.11.02-határozatlan</t>
  </si>
  <si>
    <t>Megbízási szerződés 1/14780/2022, 1/21604/2024</t>
  </si>
  <si>
    <t>FÖRI - kóbor állatok befogása és elhelyezése</t>
  </si>
  <si>
    <t>Megállapodás alapján 1/3166-13/2024</t>
  </si>
  <si>
    <t>Dr. Anda Péter Ügyvédi Iroda - adatvédelmi tisztviselői feladatok</t>
  </si>
  <si>
    <t>Szerződés alapján G-37/2023</t>
  </si>
  <si>
    <t>2023.05.15-határozatlan</t>
  </si>
  <si>
    <t>Adásvételi keretszerződés 1/13947/2024</t>
  </si>
  <si>
    <t>2024.07.16-2026.07.16</t>
  </si>
  <si>
    <t>2024.02.01-2027.01.31</t>
  </si>
  <si>
    <t>Magyar Szabványügyi Testület</t>
  </si>
  <si>
    <t>2023.09.01-határozatlan</t>
  </si>
  <si>
    <t>MOHU (FKF Nonprofit Zrt.) - hulladékszállítás</t>
  </si>
  <si>
    <t>Montivíz - vízautomaták bérlése</t>
  </si>
  <si>
    <t>Ig. 34-56/2024</t>
  </si>
  <si>
    <t>Septox Kft - veszélyes hulladék szállítás, veszélyes hulladék tárolók</t>
  </si>
  <si>
    <t>Ig.1-41/2007</t>
  </si>
  <si>
    <t>GE Healtcare Magyarország Kft -összes GE UH karbantartás</t>
  </si>
  <si>
    <t>Ig.25-19/2025</t>
  </si>
  <si>
    <t>2024.11.01-2027.09.30</t>
  </si>
  <si>
    <t>Kozmomed - műszerek felülvizsgálata</t>
  </si>
  <si>
    <t>Ig.34-48/2024.</t>
  </si>
  <si>
    <t>MayerG - steril készülék karbantartás</t>
  </si>
  <si>
    <t>Ig.34-69/2024.</t>
  </si>
  <si>
    <t>EURO-PROFIL Kft. - nyomtató bérlés, teljes körű üzemeltatés</t>
  </si>
  <si>
    <t>Ig.34-71/2024</t>
  </si>
  <si>
    <t>2024.10.01-2027.09.30</t>
  </si>
  <si>
    <t>ONE (Vodafone Magyarország Zrt.) - telefon</t>
  </si>
  <si>
    <t>ONE (Vodafone Magyarország Zrt.) - internet, telefon</t>
  </si>
  <si>
    <t>Sys-Medic KFT - központi mentés rendszerfelügyelet</t>
  </si>
  <si>
    <t>Websupport Magyarország Kft. - tárhelyszolgáltatás</t>
  </si>
  <si>
    <t>SzIg.16-31/2019</t>
  </si>
  <si>
    <t>Wolters Kluver - jogtár használat</t>
  </si>
  <si>
    <t>Ig.34-64/2024.</t>
  </si>
  <si>
    <t>2024.05.01-határozatlan</t>
  </si>
  <si>
    <t>Ig.34-10/2024</t>
  </si>
  <si>
    <t>2024.01.01-határozatlan</t>
  </si>
  <si>
    <t>2029. év</t>
  </si>
  <si>
    <t>2023.09.01-2027.03.31.</t>
  </si>
  <si>
    <t>Megbízási szerződés alapján 1/7847-4/2025</t>
  </si>
  <si>
    <t>dr.Vajda Roland ügyvéd - lakáshasznosítás jogi feladatok</t>
  </si>
  <si>
    <t>dr.Vajda Roland ügyvéd - ingyenes jogsegélyszolgálat</t>
  </si>
  <si>
    <t>Megbízási szerződés alapján 1/15032/2025</t>
  </si>
  <si>
    <t>Megbízási szerződés alapján 1/15031/2025</t>
  </si>
  <si>
    <t>2025.08.01-határozatlan</t>
  </si>
  <si>
    <t>2025.04.01-határozatlan</t>
  </si>
  <si>
    <t>2025.08.05-határozatlan</t>
  </si>
  <si>
    <t>One Magyarország Zrt./Invitech ICT Services Kft. - back up vonal beszerzése, üzemeltetése</t>
  </si>
  <si>
    <t>Szolgáltatási szerződés 1/26727-1/2025</t>
  </si>
  <si>
    <t>2026.01.01-2027.12.31</t>
  </si>
  <si>
    <t>Szerződés alapján 1/26728-1/2025</t>
  </si>
  <si>
    <t>2026.01.01-2026.06.30.</t>
  </si>
  <si>
    <t>Közbeszerzési szerződés 1/17921/2025</t>
  </si>
  <si>
    <t>2025.09.01-2029.08.31.</t>
  </si>
  <si>
    <t>Együttműködési megállapodás 1/15045-1/2025</t>
  </si>
  <si>
    <t>2025.07.17-határozatlan</t>
  </si>
  <si>
    <t>Vállalkozási szerződés alapján 1/3613-15/2025</t>
  </si>
  <si>
    <t>Florescence Kft-Fedett, zárható kerékpártárolók karbantartása</t>
  </si>
  <si>
    <t>2025.08.27-2030.09.30</t>
  </si>
  <si>
    <t>FKK Fenntartható Közösségek Központja - ÉTOSZ</t>
  </si>
  <si>
    <t>Miklós és Vörös Ügyvédi Iroda - közbeszerz.eljár.előkészítése,bonyolítás</t>
  </si>
  <si>
    <t>Megbízási szerződés alapján 1/20173/2025</t>
  </si>
  <si>
    <t>2025.10.01-határozatlan</t>
  </si>
  <si>
    <t>Dokutech Center Kft. - MFP eszközök bérlése és üzemeltetése</t>
  </si>
  <si>
    <t>Megállapodás alapján 1/24774/2025</t>
  </si>
  <si>
    <t>Vállalkozási szerződés alapján 1/15433-1/2025</t>
  </si>
  <si>
    <t>Culligan Hungary Kft./Waterlogic Magyarország Kft.  - víz</t>
  </si>
  <si>
    <t>HACCP Tanácsadó kft. - HODOR digitális önellenőrzés</t>
  </si>
  <si>
    <t>Szolgáltatási szerződés K73/2024</t>
  </si>
  <si>
    <t>2025.01.23-tól-határozatlan</t>
  </si>
  <si>
    <t xml:space="preserve">Furnus Pék és Cukrászati Zrt. - élelmiszer és főzési alapanyag 3.rész </t>
  </si>
  <si>
    <t>Adásvételi keretszerződés 1/20473-1/2025</t>
  </si>
  <si>
    <t>2025.10.07-től 18/6hónap</t>
  </si>
  <si>
    <t>JÉGTRADE Kft. - élelmiszer és főzési alapanyag 1.rész</t>
  </si>
  <si>
    <t xml:space="preserve">Busa Kft. - élelmiszer és főzési alapanyag 3.rész </t>
  </si>
  <si>
    <t>Adásvételi keretszerződés 1/20477-1/2025</t>
  </si>
  <si>
    <t>Hungast 14. Kft. -közétkeztetés</t>
  </si>
  <si>
    <t>Tóth-Lőrincz Dániel - részvételi ktgvetés online felületének fejlesztése</t>
  </si>
  <si>
    <t>2025.12.05-től-24+12 hónap</t>
  </si>
  <si>
    <t>2025.08.26-tól-24 hónap</t>
  </si>
  <si>
    <t>Konica Minolta Magyarország Kft. - multifunkciós készülék bérleti-üzem.</t>
  </si>
  <si>
    <t>2025.05.05-től 48  hónap</t>
  </si>
  <si>
    <t>Bérleti és üzemeltetési szerződés 29330</t>
  </si>
  <si>
    <t>BVSC-Zugló Közhasznú Egyesület - ingyenes úszás biztosítása</t>
  </si>
  <si>
    <t>2024.10.01-2027.05.31.</t>
  </si>
  <si>
    <t>Szolgáltatási szerződés alapján 1/11266-5/2024, 1/13917-1/2025</t>
  </si>
  <si>
    <t>MB ELIT Luxury Kft./Főtaxi Zrt.  - személyszállítás</t>
  </si>
  <si>
    <t>Zuglói Egészségügyi Szolgálat</t>
  </si>
  <si>
    <t>Szerződés alapján 1/26743-1/2025</t>
  </si>
  <si>
    <t>2025.12.26-2027.12.31.</t>
  </si>
  <si>
    <t>2026.12.31-ig</t>
  </si>
  <si>
    <t>Szerződés alapján (83546)</t>
  </si>
  <si>
    <t>Szoftver szolg.szerződés alapján1/26775/2025</t>
  </si>
  <si>
    <t>M-FM Ingatlanfejlesztő Kft. - MFMLGi 7.0 szoftver használata</t>
  </si>
  <si>
    <t>2026.01.01-2026.01.31.</t>
  </si>
  <si>
    <t>Hungaropharma Zrt.</t>
  </si>
  <si>
    <t>Szig.25 gyógyszer</t>
  </si>
  <si>
    <t>Ig.25-103/2025</t>
  </si>
  <si>
    <t>2025.10.15-2028.10.15</t>
  </si>
  <si>
    <t>Csizmadia Gyöngyi e.v.</t>
  </si>
  <si>
    <t>SZIg.25-95/2025</t>
  </si>
  <si>
    <t>Sysmex Hungária Orvosi Laborszerv. és Laborméréstechn.Kft.</t>
  </si>
  <si>
    <t>SZIg.25-58/2025.</t>
  </si>
  <si>
    <t>2025.07.02-2028.07.01</t>
  </si>
  <si>
    <t>Beckman Coulter Magyarország Kft./Olympus jogutódja/</t>
  </si>
  <si>
    <t>SZIg.25-60/2025</t>
  </si>
  <si>
    <t>2025.07.04-2028.07.03</t>
  </si>
  <si>
    <t>SZIg.25-61/2025</t>
  </si>
  <si>
    <t>Bio-Rad Magyarország Kft.</t>
  </si>
  <si>
    <t>SZIg.25-65/2025.</t>
  </si>
  <si>
    <t>2025.07.21-2028.07.20</t>
  </si>
  <si>
    <t>Pannonlog Invest Zártkörűen Működő Részvénytársaság</t>
  </si>
  <si>
    <t>SZIg.25-69/2025</t>
  </si>
  <si>
    <t>2025.07.28-2028.07.27</t>
  </si>
  <si>
    <t>DIAGNOSTICUM Zrt.</t>
  </si>
  <si>
    <t>SZIg.25-87/2025</t>
  </si>
  <si>
    <t>2025.09.17-2028.09.16</t>
  </si>
  <si>
    <t>Ig.25-83/2025.</t>
  </si>
  <si>
    <t>2025.09.01-2027.08.31</t>
  </si>
  <si>
    <t>Future Fm Kft.</t>
  </si>
  <si>
    <t>Szig.25-55/2025.</t>
  </si>
  <si>
    <t>2025.06.03-2026.06.02 + 1 év opció</t>
  </si>
  <si>
    <t>SZIg.26-67/2025</t>
  </si>
  <si>
    <t>Zuglói városgazdálkodás - Lőcsei utca 24-26 hődíj és közösköltség</t>
  </si>
  <si>
    <t xml:space="preserve">SZIg.25-118/2025. </t>
  </si>
  <si>
    <t>2026.01.01-2026.12.31</t>
  </si>
  <si>
    <t>MVM Next Energiakereskedelmi Zrt. - gáz szolgáltatás</t>
  </si>
  <si>
    <t>Ig.25-80/2025.</t>
  </si>
  <si>
    <t>2025.10.01-2026.09.30</t>
  </si>
  <si>
    <t>PWF System Kft. - nyomtatók teljeskörű üzemeltetése átalánydíjas</t>
  </si>
  <si>
    <t>SZIg.20-1/2026.</t>
  </si>
  <si>
    <t>PWF System Kft. - nyomtatók teljeskörű üzemeltetése példányszámos</t>
  </si>
  <si>
    <t>SZIg.20-2/2026.</t>
  </si>
  <si>
    <t>2026.01.01-2026.12.32</t>
  </si>
  <si>
    <t>SZIg.25-81/2025.</t>
  </si>
  <si>
    <t>2025.09.01-2026.08.31</t>
  </si>
  <si>
    <t>SZIg.20-8/2026.</t>
  </si>
  <si>
    <t>SZ8/2/05/Gi jogutód Opten</t>
  </si>
  <si>
    <t>HPH Digital Kft.-(Infomix) háziorvosi rendelők informatikai programja</t>
  </si>
  <si>
    <t>HBCS Audit Kft. Jelentés auditálás</t>
  </si>
  <si>
    <t>Ig.25-35/2025</t>
  </si>
  <si>
    <t>Schwarz Mária e.v.(nordic walking)</t>
  </si>
  <si>
    <t>Ig.24-1/2024</t>
  </si>
  <si>
    <t>Deák Kapu Kft. Sorompó karbantartás Hermina</t>
  </si>
  <si>
    <t>SZIg.34-20/2024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</si>
</sst>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_-* #,##0\ _F_t_-;\-* #,##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sz val="10"/>
      <name val="MS Sans Serif"/>
      <family val="2"/>
      <charset val="238"/>
    </font>
    <font>
      <b/>
      <sz val="20"/>
      <name val="Times New Roman CE"/>
      <charset val="238"/>
    </font>
    <font>
      <b/>
      <sz val="17.5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name val="Times New Roman CE"/>
      <charset val="238"/>
    </font>
    <font>
      <b/>
      <sz val="18"/>
      <name val="Times New Roman CE"/>
      <charset val="238"/>
    </font>
    <font>
      <sz val="10"/>
      <color rgb="FFFF0000"/>
      <name val="Times New Roman CE"/>
      <charset val="238"/>
    </font>
    <font>
      <sz val="10"/>
      <color theme="1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5">
    <xf numFmtId="0" fontId="0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" fillId="0" borderId="0"/>
    <xf numFmtId="0" fontId="8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8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3" fillId="0" borderId="0"/>
    <xf numFmtId="0" fontId="8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2" fillId="6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4" fillId="2" borderId="0" applyNumberFormat="0" applyBorder="0" applyAlignment="0" applyProtection="0"/>
    <xf numFmtId="0" fontId="15" fillId="6" borderId="1" applyNumberFormat="0" applyAlignment="0" applyProtection="0"/>
    <xf numFmtId="0" fontId="16" fillId="17" borderId="2" applyNumberFormat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8" fillId="3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3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1" applyNumberFormat="0" applyAlignment="0" applyProtection="0"/>
    <xf numFmtId="0" fontId="23" fillId="0" borderId="6" applyNumberFormat="0" applyFill="0" applyAlignment="0" applyProtection="0"/>
    <xf numFmtId="0" fontId="24" fillId="11" borderId="0" applyNumberFormat="0" applyBorder="0" applyAlignment="0" applyProtection="0"/>
    <xf numFmtId="0" fontId="25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12" fillId="7" borderId="7" applyNumberFormat="0" applyFont="0" applyAlignment="0" applyProtection="0"/>
    <xf numFmtId="0" fontId="26" fillId="6" borderId="8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wrapText="1"/>
    </xf>
    <xf numFmtId="165" fontId="0" fillId="0" borderId="0" xfId="561" applyNumberFormat="1" applyFont="1" applyFill="1" applyBorder="1"/>
    <xf numFmtId="165" fontId="0" fillId="0" borderId="0" xfId="561" applyNumberFormat="1" applyFont="1" applyFill="1"/>
    <xf numFmtId="0" fontId="4" fillId="0" borderId="0" xfId="0" applyFont="1"/>
    <xf numFmtId="165" fontId="5" fillId="0" borderId="0" xfId="561" applyNumberFormat="1" applyFont="1" applyFill="1" applyBorder="1"/>
    <xf numFmtId="165" fontId="5" fillId="0" borderId="0" xfId="561" applyNumberFormat="1" applyFont="1" applyFill="1"/>
    <xf numFmtId="0" fontId="5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top"/>
    </xf>
    <xf numFmtId="165" fontId="0" fillId="0" borderId="0" xfId="561" applyNumberFormat="1" applyFont="1" applyFill="1" applyBorder="1" applyAlignment="1">
      <alignment horizontal="center" vertical="top"/>
    </xf>
    <xf numFmtId="165" fontId="0" fillId="0" borderId="0" xfId="561" applyNumberFormat="1" applyFont="1" applyFill="1" applyBorder="1" applyAlignment="1">
      <alignment vertical="top"/>
    </xf>
    <xf numFmtId="165" fontId="0" fillId="0" borderId="10" xfId="561" applyNumberFormat="1" applyFont="1" applyFill="1" applyBorder="1" applyAlignment="1">
      <alignment vertical="top"/>
    </xf>
    <xf numFmtId="165" fontId="0" fillId="0" borderId="0" xfId="561" applyNumberFormat="1" applyFont="1" applyFill="1" applyBorder="1" applyAlignment="1">
      <alignment vertical="center"/>
    </xf>
    <xf numFmtId="0" fontId="6" fillId="0" borderId="0" xfId="0" applyFont="1" applyAlignment="1">
      <alignment vertical="top"/>
    </xf>
    <xf numFmtId="165" fontId="0" fillId="0" borderId="0" xfId="56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31" fillId="0" borderId="0" xfId="561" applyNumberFormat="1" applyFont="1" applyFill="1" applyAlignment="1">
      <alignment horizontal="right"/>
    </xf>
    <xf numFmtId="165" fontId="0" fillId="0" borderId="0" xfId="561" applyNumberFormat="1" applyFont="1" applyFill="1" applyBorder="1" applyAlignment="1">
      <alignment horizontal="right" vertical="top"/>
    </xf>
    <xf numFmtId="165" fontId="0" fillId="0" borderId="10" xfId="561" applyNumberFormat="1" applyFont="1" applyFill="1" applyBorder="1" applyAlignment="1">
      <alignment horizontal="right" vertical="top"/>
    </xf>
    <xf numFmtId="165" fontId="0" fillId="0" borderId="0" xfId="561" applyNumberFormat="1" applyFont="1" applyFill="1" applyBorder="1" applyAlignment="1">
      <alignment horizontal="right" vertical="center"/>
    </xf>
    <xf numFmtId="165" fontId="6" fillId="0" borderId="0" xfId="561" applyNumberFormat="1" applyFont="1" applyFill="1" applyBorder="1" applyAlignment="1">
      <alignment horizontal="right" vertical="top"/>
    </xf>
    <xf numFmtId="165" fontId="6" fillId="0" borderId="10" xfId="561" applyNumberFormat="1" applyFont="1" applyFill="1" applyBorder="1" applyAlignment="1">
      <alignment horizontal="right" vertical="top"/>
    </xf>
    <xf numFmtId="165" fontId="1" fillId="0" borderId="0" xfId="562" applyNumberFormat="1" applyFont="1" applyFill="1" applyBorder="1" applyAlignment="1">
      <alignment horizontal="right"/>
    </xf>
    <xf numFmtId="165" fontId="1" fillId="0" borderId="0" xfId="561" applyNumberFormat="1" applyFont="1" applyFill="1" applyBorder="1" applyAlignment="1">
      <alignment horizontal="right" vertical="center"/>
    </xf>
    <xf numFmtId="165" fontId="1" fillId="0" borderId="0" xfId="561" applyNumberFormat="1" applyFont="1" applyFill="1" applyBorder="1" applyAlignment="1">
      <alignment horizontal="right" vertical="top"/>
    </xf>
    <xf numFmtId="165" fontId="1" fillId="0" borderId="10" xfId="561" applyNumberFormat="1" applyFont="1" applyFill="1" applyBorder="1" applyAlignment="1">
      <alignment horizontal="right" vertical="top"/>
    </xf>
    <xf numFmtId="165" fontId="0" fillId="0" borderId="0" xfId="0" applyNumberFormat="1" applyAlignment="1">
      <alignment horizontal="right" vertical="center"/>
    </xf>
    <xf numFmtId="165" fontId="0" fillId="0" borderId="10" xfId="561" applyNumberFormat="1" applyFont="1" applyFill="1" applyBorder="1" applyAlignment="1">
      <alignment horizontal="center" vertical="top"/>
    </xf>
    <xf numFmtId="165" fontId="0" fillId="0" borderId="0" xfId="562" applyNumberFormat="1" applyFont="1" applyFill="1" applyBorder="1" applyAlignment="1">
      <alignment horizontal="center" vertical="center"/>
    </xf>
    <xf numFmtId="165" fontId="1" fillId="0" borderId="0" xfId="561" applyNumberFormat="1" applyFont="1" applyFill="1" applyBorder="1" applyAlignment="1">
      <alignment vertical="center"/>
    </xf>
    <xf numFmtId="0" fontId="3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165" fontId="0" fillId="0" borderId="0" xfId="561" applyNumberFormat="1" applyFont="1" applyFill="1" applyBorder="1" applyAlignment="1">
      <alignment vertical="center" wrapText="1"/>
    </xf>
    <xf numFmtId="165" fontId="0" fillId="0" borderId="0" xfId="561" applyNumberFormat="1" applyFont="1" applyFill="1" applyBorder="1" applyAlignment="1">
      <alignment wrapText="1"/>
    </xf>
    <xf numFmtId="165" fontId="0" fillId="0" borderId="10" xfId="561" applyNumberFormat="1" applyFont="1" applyFill="1" applyBorder="1"/>
    <xf numFmtId="165" fontId="0" fillId="0" borderId="10" xfId="561" applyNumberFormat="1" applyFont="1" applyFill="1" applyBorder="1" applyAlignment="1">
      <alignment vertical="center" wrapText="1"/>
    </xf>
    <xf numFmtId="165" fontId="0" fillId="0" borderId="10" xfId="561" applyNumberFormat="1" applyFont="1" applyFill="1" applyBorder="1" applyAlignment="1">
      <alignment wrapText="1"/>
    </xf>
    <xf numFmtId="165" fontId="7" fillId="0" borderId="12" xfId="561" applyNumberFormat="1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top" wrapText="1"/>
    </xf>
    <xf numFmtId="165" fontId="6" fillId="0" borderId="0" xfId="561" applyNumberFormat="1" applyFont="1" applyFill="1" applyBorder="1" applyAlignment="1">
      <alignment horizontal="center" vertical="top"/>
    </xf>
    <xf numFmtId="14" fontId="0" fillId="0" borderId="0" xfId="0" applyNumberFormat="1"/>
    <xf numFmtId="0" fontId="0" fillId="0" borderId="13" xfId="0" applyBorder="1" applyAlignment="1">
      <alignment vertical="top"/>
    </xf>
    <xf numFmtId="0" fontId="6" fillId="0" borderId="13" xfId="0" applyFont="1" applyBorder="1" applyAlignment="1">
      <alignment vertical="top"/>
    </xf>
    <xf numFmtId="0" fontId="0" fillId="0" borderId="13" xfId="0" applyBorder="1" applyAlignment="1">
      <alignment vertical="center"/>
    </xf>
    <xf numFmtId="0" fontId="6" fillId="0" borderId="13" xfId="0" applyFont="1" applyBorder="1" applyAlignment="1">
      <alignment wrapText="1"/>
    </xf>
    <xf numFmtId="0" fontId="0" fillId="0" borderId="13" xfId="0" applyBorder="1"/>
    <xf numFmtId="0" fontId="6" fillId="0" borderId="13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165" fontId="7" fillId="0" borderId="16" xfId="561" applyNumberFormat="1" applyFont="1" applyFill="1" applyBorder="1" applyAlignment="1">
      <alignment horizontal="center" vertical="center"/>
    </xf>
    <xf numFmtId="165" fontId="1" fillId="0" borderId="0" xfId="561" applyNumberFormat="1" applyFont="1" applyFill="1" applyAlignment="1">
      <alignment horizontal="center"/>
    </xf>
    <xf numFmtId="165" fontId="1" fillId="0" borderId="0" xfId="561" applyNumberFormat="1" applyFont="1" applyFill="1" applyAlignment="1">
      <alignment horizontal="center" vertical="center"/>
    </xf>
    <xf numFmtId="165" fontId="6" fillId="0" borderId="16" xfId="561" applyNumberFormat="1" applyFont="1" applyFill="1" applyBorder="1" applyAlignment="1">
      <alignment horizontal="center" vertical="center" wrapText="1"/>
    </xf>
    <xf numFmtId="165" fontId="1" fillId="0" borderId="0" xfId="56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5" fontId="1" fillId="0" borderId="0" xfId="561" applyNumberFormat="1" applyFont="1" applyFill="1" applyBorder="1" applyAlignment="1">
      <alignment horizontal="center" vertical="center"/>
    </xf>
    <xf numFmtId="165" fontId="1" fillId="0" borderId="0" xfId="562" applyNumberFormat="1" applyFont="1" applyFill="1" applyBorder="1" applyAlignment="1">
      <alignment horizontal="center" vertical="center" wrapText="1"/>
    </xf>
    <xf numFmtId="165" fontId="1" fillId="0" borderId="0" xfId="562" applyNumberFormat="1" applyFont="1" applyFill="1" applyBorder="1" applyAlignment="1">
      <alignment horizontal="center"/>
    </xf>
    <xf numFmtId="165" fontId="1" fillId="0" borderId="0" xfId="562" applyNumberFormat="1" applyFont="1" applyFill="1" applyBorder="1" applyAlignment="1">
      <alignment horizontal="center" vertical="center"/>
    </xf>
    <xf numFmtId="165" fontId="1" fillId="0" borderId="0" xfId="561" applyNumberFormat="1" applyFont="1" applyFill="1" applyBorder="1" applyAlignment="1">
      <alignment horizontal="center" vertical="center" wrapText="1"/>
    </xf>
    <xf numFmtId="165" fontId="1" fillId="0" borderId="0" xfId="561" applyNumberFormat="1" applyFont="1" applyFill="1" applyBorder="1" applyAlignment="1">
      <alignment horizontal="center"/>
    </xf>
    <xf numFmtId="14" fontId="1" fillId="0" borderId="0" xfId="561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165" fontId="0" fillId="0" borderId="0" xfId="561" quotePrefix="1" applyNumberFormat="1" applyFont="1" applyFill="1" applyBorder="1" applyAlignment="1">
      <alignment horizontal="center" vertical="center"/>
    </xf>
    <xf numFmtId="165" fontId="0" fillId="0" borderId="0" xfId="561" applyNumberFormat="1" applyFont="1" applyFill="1" applyBorder="1" applyAlignment="1">
      <alignment horizontal="center" vertical="center"/>
    </xf>
    <xf numFmtId="3" fontId="4" fillId="0" borderId="0" xfId="578" applyNumberFormat="1" applyFont="1" applyAlignment="1">
      <alignment horizontal="center"/>
    </xf>
    <xf numFmtId="3" fontId="4" fillId="0" borderId="0" xfId="578" applyNumberFormat="1" applyFont="1" applyAlignment="1">
      <alignment horizontal="center" wrapText="1"/>
    </xf>
    <xf numFmtId="165" fontId="6" fillId="0" borderId="0" xfId="561" applyNumberFormat="1" applyFont="1" applyFill="1" applyAlignment="1">
      <alignment horizontal="right" vertical="center"/>
    </xf>
    <xf numFmtId="165" fontId="7" fillId="0" borderId="0" xfId="561" applyNumberFormat="1" applyFont="1" applyFill="1" applyBorder="1" applyAlignment="1">
      <alignment horizontal="center" vertical="center"/>
    </xf>
    <xf numFmtId="165" fontId="0" fillId="0" borderId="17" xfId="561" applyNumberFormat="1" applyFont="1" applyFill="1" applyBorder="1" applyAlignment="1">
      <alignment vertical="top"/>
    </xf>
    <xf numFmtId="165" fontId="0" fillId="0" borderId="0" xfId="561" applyNumberFormat="1" applyFont="1" applyFill="1" applyBorder="1" applyAlignment="1">
      <alignment horizontal="center" vertical="center" wrapText="1"/>
    </xf>
    <xf numFmtId="0" fontId="0" fillId="18" borderId="13" xfId="0" applyFill="1" applyBorder="1" applyAlignment="1">
      <alignment vertical="center"/>
    </xf>
    <xf numFmtId="165" fontId="32" fillId="0" borderId="0" xfId="561" applyNumberFormat="1" applyFont="1" applyFill="1" applyBorder="1" applyAlignment="1">
      <alignment vertical="center" wrapText="1"/>
    </xf>
    <xf numFmtId="0" fontId="0" fillId="18" borderId="13" xfId="0" applyFill="1" applyBorder="1" applyAlignment="1">
      <alignment vertical="top"/>
    </xf>
    <xf numFmtId="0" fontId="33" fillId="0" borderId="0" xfId="0" applyFont="1" applyAlignment="1">
      <alignment wrapText="1"/>
    </xf>
    <xf numFmtId="165" fontId="33" fillId="0" borderId="0" xfId="561" applyNumberFormat="1" applyFont="1" applyFill="1" applyBorder="1" applyAlignment="1">
      <alignment horizontal="center"/>
    </xf>
    <xf numFmtId="0" fontId="33" fillId="0" borderId="13" xfId="0" applyFont="1" applyBorder="1" applyAlignment="1">
      <alignment vertical="center"/>
    </xf>
    <xf numFmtId="0" fontId="33" fillId="0" borderId="0" xfId="0" applyFont="1" applyAlignment="1">
      <alignment vertical="center" wrapText="1"/>
    </xf>
    <xf numFmtId="165" fontId="33" fillId="0" borderId="0" xfId="561" applyNumberFormat="1" applyFont="1" applyFill="1" applyBorder="1" applyAlignment="1">
      <alignment horizontal="center" vertical="center"/>
    </xf>
    <xf numFmtId="165" fontId="33" fillId="0" borderId="0" xfId="561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65" fontId="1" fillId="18" borderId="0" xfId="561" applyNumberFormat="1" applyFont="1" applyFill="1" applyBorder="1" applyAlignment="1">
      <alignment horizontal="right" vertical="top"/>
    </xf>
    <xf numFmtId="165" fontId="0" fillId="18" borderId="0" xfId="561" applyNumberFormat="1" applyFont="1" applyFill="1" applyBorder="1" applyAlignment="1">
      <alignment horizontal="center" vertical="top"/>
    </xf>
    <xf numFmtId="0" fontId="0" fillId="18" borderId="13" xfId="0" applyFill="1" applyBorder="1"/>
    <xf numFmtId="0" fontId="0" fillId="18" borderId="0" xfId="0" applyFill="1" applyAlignment="1">
      <alignment vertical="top" wrapText="1"/>
    </xf>
    <xf numFmtId="0" fontId="1" fillId="18" borderId="0" xfId="0" applyFont="1" applyFill="1" applyAlignment="1">
      <alignment horizontal="center"/>
    </xf>
    <xf numFmtId="165" fontId="0" fillId="18" borderId="0" xfId="561" applyNumberFormat="1" applyFont="1" applyFill="1" applyBorder="1" applyAlignment="1">
      <alignment horizontal="right" vertical="top"/>
    </xf>
    <xf numFmtId="165" fontId="1" fillId="18" borderId="0" xfId="561" applyNumberFormat="1" applyFont="1" applyFill="1" applyBorder="1" applyAlignment="1">
      <alignment horizontal="center" vertical="center"/>
    </xf>
    <xf numFmtId="14" fontId="0" fillId="0" borderId="0" xfId="56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165" fontId="0" fillId="0" borderId="10" xfId="561" applyNumberFormat="1" applyFont="1" applyFill="1" applyBorder="1" applyAlignment="1">
      <alignment horizontal="center" vertical="center"/>
    </xf>
    <xf numFmtId="0" fontId="0" fillId="18" borderId="13" xfId="0" applyFill="1" applyBorder="1" applyAlignment="1">
      <alignment vertical="center" wrapText="1"/>
    </xf>
    <xf numFmtId="165" fontId="1" fillId="19" borderId="0" xfId="561" applyNumberFormat="1" applyFont="1" applyFill="1" applyBorder="1" applyAlignment="1">
      <alignment horizontal="right" vertical="top"/>
    </xf>
    <xf numFmtId="165" fontId="33" fillId="19" borderId="0" xfId="561" quotePrefix="1" applyNumberFormat="1" applyFont="1" applyFill="1" applyBorder="1" applyAlignment="1">
      <alignment horizontal="center" wrapText="1"/>
    </xf>
    <xf numFmtId="165" fontId="1" fillId="19" borderId="0" xfId="561" applyNumberFormat="1" applyFont="1" applyFill="1" applyBorder="1" applyAlignment="1">
      <alignment horizontal="right" vertical="center"/>
    </xf>
    <xf numFmtId="165" fontId="0" fillId="19" borderId="0" xfId="562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165" fontId="0" fillId="0" borderId="10" xfId="561" applyNumberFormat="1" applyFont="1" applyFill="1" applyBorder="1" applyAlignment="1">
      <alignment horizontal="right" vertical="center"/>
    </xf>
    <xf numFmtId="165" fontId="0" fillId="0" borderId="10" xfId="0" applyNumberFormat="1" applyBorder="1" applyAlignment="1">
      <alignment horizontal="right" vertical="center"/>
    </xf>
    <xf numFmtId="165" fontId="1" fillId="0" borderId="10" xfId="561" applyNumberFormat="1" applyFont="1" applyFill="1" applyBorder="1" applyAlignment="1">
      <alignment horizontal="right" vertical="center"/>
    </xf>
    <xf numFmtId="165" fontId="1" fillId="0" borderId="10" xfId="561" applyNumberFormat="1" applyFont="1" applyFill="1" applyBorder="1" applyAlignment="1">
      <alignment vertical="center"/>
    </xf>
    <xf numFmtId="165" fontId="0" fillId="18" borderId="10" xfId="561" applyNumberFormat="1" applyFont="1" applyFill="1" applyBorder="1" applyAlignment="1">
      <alignment horizontal="right" vertical="top"/>
    </xf>
    <xf numFmtId="165" fontId="0" fillId="0" borderId="10" xfId="562" applyNumberFormat="1" applyFont="1" applyFill="1" applyBorder="1" applyAlignment="1">
      <alignment horizontal="center" vertical="center"/>
    </xf>
    <xf numFmtId="165" fontId="33" fillId="0" borderId="10" xfId="561" applyNumberFormat="1" applyFont="1" applyFill="1" applyBorder="1" applyAlignment="1">
      <alignment vertical="center" wrapText="1"/>
    </xf>
    <xf numFmtId="165" fontId="0" fillId="0" borderId="10" xfId="561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1" xfId="0" applyBorder="1" applyAlignment="1">
      <alignment wrapText="1"/>
    </xf>
    <xf numFmtId="165" fontId="1" fillId="0" borderId="11" xfId="561" applyNumberFormat="1" applyFont="1" applyFill="1" applyBorder="1" applyAlignment="1">
      <alignment horizontal="center"/>
    </xf>
    <xf numFmtId="165" fontId="0" fillId="0" borderId="11" xfId="561" applyNumberFormat="1" applyFont="1" applyFill="1" applyBorder="1"/>
    <xf numFmtId="165" fontId="0" fillId="0" borderId="18" xfId="561" applyNumberFormat="1" applyFont="1" applyFill="1" applyBorder="1"/>
    <xf numFmtId="165" fontId="0" fillId="0" borderId="0" xfId="561" applyNumberFormat="1" applyFont="1" applyFill="1" applyBorder="1" applyAlignment="1">
      <alignment horizontal="center" vertical="center"/>
    </xf>
    <xf numFmtId="165" fontId="0" fillId="0" borderId="10" xfId="561" applyNumberFormat="1" applyFont="1" applyFill="1" applyBorder="1" applyAlignment="1">
      <alignment horizontal="center" vertical="center"/>
    </xf>
    <xf numFmtId="3" fontId="4" fillId="0" borderId="0" xfId="578" applyNumberFormat="1" applyFont="1" applyAlignment="1">
      <alignment horizontal="center"/>
    </xf>
    <xf numFmtId="3" fontId="4" fillId="0" borderId="0" xfId="578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165" fontId="6" fillId="0" borderId="0" xfId="561" applyNumberFormat="1" applyFont="1" applyFill="1" applyAlignment="1">
      <alignment horizontal="right" vertical="center"/>
    </xf>
  </cellXfs>
  <cellStyles count="595">
    <cellStyle name="_0434BESZ" xfId="1" xr:uid="{00000000-0005-0000-0000-000000000000}"/>
    <cellStyle name="_0434BESZ_1" xfId="2" xr:uid="{00000000-0005-0000-0000-000001000000}"/>
    <cellStyle name="_0434BESZ_1_TartalékKötvényLekötésekEgyebek2014" xfId="3" xr:uid="{00000000-0005-0000-0000-000002000000}"/>
    <cellStyle name="_0434BESZ_TartalékKötvényLekötésekEgyebek2014" xfId="4" xr:uid="{00000000-0005-0000-0000-000003000000}"/>
    <cellStyle name="_04FELBEV" xfId="5" xr:uid="{00000000-0005-0000-0000-000004000000}"/>
    <cellStyle name="_04FELBEV_1" xfId="6" xr:uid="{00000000-0005-0000-0000-000005000000}"/>
    <cellStyle name="_04FELBEV_1_TartalékKötvényLekötésekEgyebek2014" xfId="7" xr:uid="{00000000-0005-0000-0000-000006000000}"/>
    <cellStyle name="_04FELBEV_2" xfId="8" xr:uid="{00000000-0005-0000-0000-000007000000}"/>
    <cellStyle name="_04FELBEV_2_PH KVI 2014 KV 2014 02 20 elfogadott TEST2" xfId="9" xr:uid="{00000000-0005-0000-0000-000008000000}"/>
    <cellStyle name="_04FELBEV_2_TartalékKötvényLekötésekEgyebek2014" xfId="10" xr:uid="{00000000-0005-0000-0000-000009000000}"/>
    <cellStyle name="_04FELBEV_TartalékKötvényLekötésekEgyebek2014" xfId="11" xr:uid="{00000000-0005-0000-0000-00000A000000}"/>
    <cellStyle name="_05FELBE" xfId="12" xr:uid="{00000000-0005-0000-0000-00000B000000}"/>
    <cellStyle name="_05FELBE_1" xfId="13" xr:uid="{00000000-0005-0000-0000-00000C000000}"/>
    <cellStyle name="_05FELBE_1_TartalékKötvényLekötésekEgyebek2014" xfId="14" xr:uid="{00000000-0005-0000-0000-00000D000000}"/>
    <cellStyle name="_05FELBE_PH KVI 2014 KV 2014 02 20 elfogadott TEST2" xfId="15" xr:uid="{00000000-0005-0000-0000-00000E000000}"/>
    <cellStyle name="_05FELBE_TartalékKötvényLekötésekEgyebek2014" xfId="16" xr:uid="{00000000-0005-0000-0000-00000F000000}"/>
    <cellStyle name="_06FELBE" xfId="17" xr:uid="{00000000-0005-0000-0000-000010000000}"/>
    <cellStyle name="_06FELBE_1" xfId="18" xr:uid="{00000000-0005-0000-0000-000011000000}"/>
    <cellStyle name="_06FELBE_1_TartalékKötvényLekötésekEgyebek2014" xfId="19" xr:uid="{00000000-0005-0000-0000-000012000000}"/>
    <cellStyle name="_06FELBE_TartalékKötvényLekötésekEgyebek2014" xfId="20" xr:uid="{00000000-0005-0000-0000-000013000000}"/>
    <cellStyle name="_06FELBEküld" xfId="21" xr:uid="{00000000-0005-0000-0000-000014000000}"/>
    <cellStyle name="_06FELBEküld_1" xfId="22" xr:uid="{00000000-0005-0000-0000-000015000000}"/>
    <cellStyle name="_06FELBEküld_1_TartalékKötvényLekötésekEgyebek2014" xfId="23" xr:uid="{00000000-0005-0000-0000-000016000000}"/>
    <cellStyle name="_06FELBEküld_PH KVI 2014 KV 2014 02 20 elfogadott TEST2" xfId="24" xr:uid="{00000000-0005-0000-0000-000017000000}"/>
    <cellStyle name="_06FELBEküld_TartalékKötvényLekötésekEgyebek2014" xfId="25" xr:uid="{00000000-0005-0000-0000-000018000000}"/>
    <cellStyle name="_07háromnegyedBesz" xfId="26" xr:uid="{00000000-0005-0000-0000-000019000000}"/>
    <cellStyle name="_07háromnegyedBesz_1" xfId="27" xr:uid="{00000000-0005-0000-0000-00001A000000}"/>
    <cellStyle name="_07háromnegyedBesz_1_TartalékKötvényLekötésekEgyebek2014" xfId="28" xr:uid="{00000000-0005-0000-0000-00001B000000}"/>
    <cellStyle name="_07háromnegyedBesz_TartalékKötvényLekötésekEgyebek2014" xfId="29" xr:uid="{00000000-0005-0000-0000-00001C000000}"/>
    <cellStyle name="_08FELBE" xfId="30" xr:uid="{00000000-0005-0000-0000-00001D000000}"/>
    <cellStyle name="_08FELBE_1" xfId="31" xr:uid="{00000000-0005-0000-0000-00001E000000}"/>
    <cellStyle name="_08FELBE_1_TartalékKötvényLekötésekEgyebek2014" xfId="32" xr:uid="{00000000-0005-0000-0000-00001F000000}"/>
    <cellStyle name="_08FELBE_TartalékKötvényLekötésekEgyebek2014" xfId="33" xr:uid="{00000000-0005-0000-0000-000020000000}"/>
    <cellStyle name="_09FELBE" xfId="34" xr:uid="{00000000-0005-0000-0000-000021000000}"/>
    <cellStyle name="_09FELBE_1" xfId="35" xr:uid="{00000000-0005-0000-0000-000022000000}"/>
    <cellStyle name="_09FELBE_1_TartalékKötvényLekötésekEgyebek2014" xfId="36" xr:uid="{00000000-0005-0000-0000-000023000000}"/>
    <cellStyle name="_09FELBE_TartalékKötvényLekötésekEgyebek2014" xfId="37" xr:uid="{00000000-0005-0000-0000-000024000000}"/>
    <cellStyle name="_09FELBEküld" xfId="38" xr:uid="{00000000-0005-0000-0000-000025000000}"/>
    <cellStyle name="_09FELBEküld_1" xfId="39" xr:uid="{00000000-0005-0000-0000-000026000000}"/>
    <cellStyle name="_09FELBEküld_1_TartalékKötvényLekötésekEgyebek2014" xfId="40" xr:uid="{00000000-0005-0000-0000-000027000000}"/>
    <cellStyle name="_09FELBEküld_TartalékKötvényLekötésekEgyebek2014" xfId="41" xr:uid="{00000000-0005-0000-0000-000028000000}"/>
    <cellStyle name="_09FELBEotthoni" xfId="42" xr:uid="{00000000-0005-0000-0000-000029000000}"/>
    <cellStyle name="_09FELBEotthoni_1" xfId="43" xr:uid="{00000000-0005-0000-0000-00002A000000}"/>
    <cellStyle name="_09FELBEotthoni_1_TartalékKötvényLekötésekEgyebek2014" xfId="44" xr:uid="{00000000-0005-0000-0000-00002B000000}"/>
    <cellStyle name="_09FELBEotthoni_2" xfId="45" xr:uid="{00000000-0005-0000-0000-00002C000000}"/>
    <cellStyle name="_09FELBEotthoni_2_TartalékKötvényLekötésekEgyebek2014" xfId="46" xr:uid="{00000000-0005-0000-0000-00002D000000}"/>
    <cellStyle name="_09FELBEotthoni_TartalékKötvényLekötésekEgyebek2014" xfId="47" xr:uid="{00000000-0005-0000-0000-00002E000000}"/>
    <cellStyle name="_09háromnegyedBESZ" xfId="48" xr:uid="{00000000-0005-0000-0000-00002F000000}"/>
    <cellStyle name="_09háromnegyedBESZ_1" xfId="49" xr:uid="{00000000-0005-0000-0000-000030000000}"/>
    <cellStyle name="_09háromnegyedBESZ_1_TartalékKötvényLekötésekEgyebek2014" xfId="50" xr:uid="{00000000-0005-0000-0000-000031000000}"/>
    <cellStyle name="_09háromnegyedBESZ_TartalékKötvényLekötésekEgyebek2014" xfId="51" xr:uid="{00000000-0005-0000-0000-000032000000}"/>
    <cellStyle name="_2006.évi első rendelet-módosítás" xfId="52" xr:uid="{00000000-0005-0000-0000-000033000000}"/>
    <cellStyle name="_2006.évi első rendelet-módosítás_1" xfId="53" xr:uid="{00000000-0005-0000-0000-000034000000}"/>
    <cellStyle name="_2006.évi első rendelet-módosítás_1_TartalékKötvényLekötésekEgyebek2014" xfId="54" xr:uid="{00000000-0005-0000-0000-000035000000}"/>
    <cellStyle name="_2006.évi első rendelet-módosítás_2" xfId="55" xr:uid="{00000000-0005-0000-0000-000036000000}"/>
    <cellStyle name="_2006.évi első rendelet-módosítás_2_TartalékKötvényLekötésekEgyebek2014" xfId="56" xr:uid="{00000000-0005-0000-0000-000037000000}"/>
    <cellStyle name="_2006.évi első rendelet-módosítás_3" xfId="57" xr:uid="{00000000-0005-0000-0000-000038000000}"/>
    <cellStyle name="_2006.évi első rendelet-módosítás_3_TartalékKötvényLekötésekEgyebek2014" xfId="58" xr:uid="{00000000-0005-0000-0000-000039000000}"/>
    <cellStyle name="_2006.évi első rendelet-módosítás_4" xfId="59" xr:uid="{00000000-0005-0000-0000-00003A000000}"/>
    <cellStyle name="_2006.évi első rendelet-módosítás_4_TartalékKötvényLekötésekEgyebek2014" xfId="60" xr:uid="{00000000-0005-0000-0000-00003B000000}"/>
    <cellStyle name="_2006.évi első rendelet-módosítás_TartalékKötvényLekötésekEgyebek2014" xfId="61" xr:uid="{00000000-0005-0000-0000-00003C000000}"/>
    <cellStyle name="_2006.évi hatodik rendelet-módosítás" xfId="62" xr:uid="{00000000-0005-0000-0000-00003D000000}"/>
    <cellStyle name="_2006.évi hatodik rendelet-módosítás_1" xfId="63" xr:uid="{00000000-0005-0000-0000-00003E000000}"/>
    <cellStyle name="_2006.évi hatodik rendelet-módosítás_1_TartalékKötvényLekötésekEgyebek2014" xfId="64" xr:uid="{00000000-0005-0000-0000-00003F000000}"/>
    <cellStyle name="_2006.évi hatodik rendelet-módosítás_2" xfId="65" xr:uid="{00000000-0005-0000-0000-000040000000}"/>
    <cellStyle name="_2006.évi hatodik rendelet-módosítás_2_TartalékKötvényLekötésekEgyebek2014" xfId="66" xr:uid="{00000000-0005-0000-0000-000041000000}"/>
    <cellStyle name="_2006.évi hatodik rendelet-módosítás_3" xfId="67" xr:uid="{00000000-0005-0000-0000-000042000000}"/>
    <cellStyle name="_2006.évi hatodik rendelet-módosítás_3_TartalékKötvényLekötésekEgyebek2014" xfId="68" xr:uid="{00000000-0005-0000-0000-000043000000}"/>
    <cellStyle name="_2006.évi hatodik rendelet-módosítás_4" xfId="69" xr:uid="{00000000-0005-0000-0000-000044000000}"/>
    <cellStyle name="_2006.évi hatodik rendelet-módosítás_4_TartalékKötvényLekötésekEgyebek2014" xfId="70" xr:uid="{00000000-0005-0000-0000-000045000000}"/>
    <cellStyle name="_2006.évi hatodik rendelet-módosítás_TartalékKötvényLekötésekEgyebek2014" xfId="71" xr:uid="{00000000-0005-0000-0000-000046000000}"/>
    <cellStyle name="_2006.évi második rendelet-módosítás" xfId="72" xr:uid="{00000000-0005-0000-0000-000047000000}"/>
    <cellStyle name="_2006.évi második rendelet-módosítás_1" xfId="73" xr:uid="{00000000-0005-0000-0000-000048000000}"/>
    <cellStyle name="_2006.évi második rendelet-módosítás_1_TartalékKötvényLekötésekEgyebek2014" xfId="74" xr:uid="{00000000-0005-0000-0000-000049000000}"/>
    <cellStyle name="_2006.évi második rendelet-módosítás_2" xfId="75" xr:uid="{00000000-0005-0000-0000-00004A000000}"/>
    <cellStyle name="_2006.évi második rendelet-módosítás_2_TartalékKötvényLekötésekEgyebek2014" xfId="76" xr:uid="{00000000-0005-0000-0000-00004B000000}"/>
    <cellStyle name="_2006.évi második rendelet-módosítás_3" xfId="77" xr:uid="{00000000-0005-0000-0000-00004C000000}"/>
    <cellStyle name="_2006.évi második rendelet-módosítás_3_TartalékKötvényLekötésekEgyebek2014" xfId="78" xr:uid="{00000000-0005-0000-0000-00004D000000}"/>
    <cellStyle name="_2006.évi második rendelet-módosítás_TartalékKötvényLekötésekEgyebek2014" xfId="79" xr:uid="{00000000-0005-0000-0000-00004E000000}"/>
    <cellStyle name="_2006.évi ötödik rendelet-módosítás" xfId="80" xr:uid="{00000000-0005-0000-0000-00004F000000}"/>
    <cellStyle name="_2006.évi ötödik rendelet-módosítás_1" xfId="81" xr:uid="{00000000-0005-0000-0000-000050000000}"/>
    <cellStyle name="_2006.évi ötödik rendelet-módosítás_1_TartalékKötvényLekötésekEgyebek2014" xfId="82" xr:uid="{00000000-0005-0000-0000-000051000000}"/>
    <cellStyle name="_2006.évi ötödik rendelet-módosítás_2" xfId="83" xr:uid="{00000000-0005-0000-0000-000052000000}"/>
    <cellStyle name="_2006.évi ötödik rendelet-módosítás_2_TartalékKötvényLekötésekEgyebek2014" xfId="84" xr:uid="{00000000-0005-0000-0000-000053000000}"/>
    <cellStyle name="_2006.évi ötödik rendelet-módosítás_3" xfId="85" xr:uid="{00000000-0005-0000-0000-000054000000}"/>
    <cellStyle name="_2006.évi ötödik rendelet-módosítás_3_TartalékKötvényLekötésekEgyebek2014" xfId="86" xr:uid="{00000000-0005-0000-0000-000055000000}"/>
    <cellStyle name="_2006.évi ötödik rendelet-módosítás_TartalékKötvényLekötésekEgyebek2014" xfId="87" xr:uid="{00000000-0005-0000-0000-000056000000}"/>
    <cellStyle name="_2006KVI0307" xfId="88" xr:uid="{00000000-0005-0000-0000-000057000000}"/>
    <cellStyle name="_2006KVI0307_PH KVI 2014 KV 2014 02 20 elfogadott TEST2" xfId="89" xr:uid="{00000000-0005-0000-0000-000058000000}"/>
    <cellStyle name="_2006KVI0307_TartalékKötvényLekötésekEgyebek2014" xfId="90" xr:uid="{00000000-0005-0000-0000-000059000000}"/>
    <cellStyle name="_2006KVI0307alapokÚJ" xfId="91" xr:uid="{00000000-0005-0000-0000-00005A000000}"/>
    <cellStyle name="_2006KVI0307alapokÚJ 2" xfId="92" xr:uid="{00000000-0005-0000-0000-00005B000000}"/>
    <cellStyle name="_2006KVI0307alapokÚJ_ÖNK FORRÁS JELENLEGI 2013 02 11" xfId="93" xr:uid="{00000000-0005-0000-0000-00005C000000}"/>
    <cellStyle name="_2006KVI0307alapokÚJ_ÖNK FORRÁS JELENLEGI 2013 02 11_PH KVI 2014 KV 2014 02 20 elfogadott TEST2" xfId="94" xr:uid="{00000000-0005-0000-0000-00005D000000}"/>
    <cellStyle name="_2006KVI0307alapokÚJ_TartalékKötvényLekötésekEgyebek2014" xfId="95" xr:uid="{00000000-0005-0000-0000-00005E000000}"/>
    <cellStyle name="_2007.évi második rendelet-módosítás" xfId="96" xr:uid="{00000000-0005-0000-0000-00005F000000}"/>
    <cellStyle name="_2007.évi második rendelet-módosítás_1" xfId="97" xr:uid="{00000000-0005-0000-0000-000060000000}"/>
    <cellStyle name="_2007.évi második rendelet-módosítás_1_TartalékKötvényLekötésekEgyebek2014" xfId="98" xr:uid="{00000000-0005-0000-0000-000061000000}"/>
    <cellStyle name="_2007.évi második rendelet-módosítás_2" xfId="99" xr:uid="{00000000-0005-0000-0000-000062000000}"/>
    <cellStyle name="_2007.évi második rendelet-módosítás_2_TartalékKötvényLekötésekEgyebek2014" xfId="100" xr:uid="{00000000-0005-0000-0000-000063000000}"/>
    <cellStyle name="_2007.évi második rendelet-módosítás_3" xfId="101" xr:uid="{00000000-0005-0000-0000-000064000000}"/>
    <cellStyle name="_2007.évi második rendelet-módosítás_3_TartalékKötvényLekötésekEgyebek2014" xfId="102" xr:uid="{00000000-0005-0000-0000-000065000000}"/>
    <cellStyle name="_2007.évi második rendelet-módosítás_TartalékKötvényLekötésekEgyebek2014" xfId="103" xr:uid="{00000000-0005-0000-0000-000066000000}"/>
    <cellStyle name="_2007.évi negyedik rendelet-módosítás" xfId="104" xr:uid="{00000000-0005-0000-0000-000067000000}"/>
    <cellStyle name="_2007.évi negyedik rendelet-módosítás_1" xfId="105" xr:uid="{00000000-0005-0000-0000-000068000000}"/>
    <cellStyle name="_2007.évi negyedik rendelet-módosítás_1_TartalékKötvényLekötésekEgyebek2014" xfId="106" xr:uid="{00000000-0005-0000-0000-000069000000}"/>
    <cellStyle name="_2007.évi negyedik rendelet-módosítás_2" xfId="107" xr:uid="{00000000-0005-0000-0000-00006A000000}"/>
    <cellStyle name="_2007.évi negyedik rendelet-módosítás_2_TartalékKötvényLekötésekEgyebek2014" xfId="108" xr:uid="{00000000-0005-0000-0000-00006B000000}"/>
    <cellStyle name="_2007.évi negyedik rendelet-módosítás_3" xfId="109" xr:uid="{00000000-0005-0000-0000-00006C000000}"/>
    <cellStyle name="_2007.évi negyedik rendelet-módosítás_3_TartalékKötvényLekötésekEgyebek2014" xfId="110" xr:uid="{00000000-0005-0000-0000-00006D000000}"/>
    <cellStyle name="_2007.évi negyedik rendelet-módosítás_TartalékKötvényLekötésekEgyebek2014" xfId="111" xr:uid="{00000000-0005-0000-0000-00006E000000}"/>
    <cellStyle name="_2007.évi ötödik rendelet-módosítás" xfId="112" xr:uid="{00000000-0005-0000-0000-00006F000000}"/>
    <cellStyle name="_2007.évi ötödik rendelet-módosítás_1" xfId="113" xr:uid="{00000000-0005-0000-0000-000070000000}"/>
    <cellStyle name="_2007.évi ötödik rendelet-módosítás_1_TartalékKötvényLekötésekEgyebek2014" xfId="114" xr:uid="{00000000-0005-0000-0000-000071000000}"/>
    <cellStyle name="_2007.évi ötödik rendelet-módosítás_2" xfId="115" xr:uid="{00000000-0005-0000-0000-000072000000}"/>
    <cellStyle name="_2007.évi ötödik rendelet-módosítás_2_TartalékKötvényLekötésekEgyebek2014" xfId="116" xr:uid="{00000000-0005-0000-0000-000073000000}"/>
    <cellStyle name="_2007.évi ötödik rendelet-módosítás_3" xfId="117" xr:uid="{00000000-0005-0000-0000-000074000000}"/>
    <cellStyle name="_2007.évi ötödik rendelet-módosítás_3_TartalékKötvényLekötésekEgyebek2014" xfId="118" xr:uid="{00000000-0005-0000-0000-000075000000}"/>
    <cellStyle name="_2007.évi ötödik rendelet-módosítás_TartalékKötvényLekötésekEgyebek2014" xfId="119" xr:uid="{00000000-0005-0000-0000-000076000000}"/>
    <cellStyle name="_2007KVI2" xfId="120" xr:uid="{00000000-0005-0000-0000-000077000000}"/>
    <cellStyle name="_2007KVI2_TartalékKötvényLekötésekEgyebek2014" xfId="121" xr:uid="{00000000-0005-0000-0000-000078000000}"/>
    <cellStyle name="_2007KVIvégleges20070306alapok" xfId="122" xr:uid="{00000000-0005-0000-0000-000079000000}"/>
    <cellStyle name="_2007KVIvégleges20070306alapok_ÖNK FORRÁS JELENLEGI 2013 02 11" xfId="123" xr:uid="{00000000-0005-0000-0000-00007A000000}"/>
    <cellStyle name="_2007KVIvégleges20070306alapok_ÖNK FORRÁS JELENLEGI 2013 02 11_PH KVI 2014 KV 2014 02 20 elfogadott TEST2" xfId="124" xr:uid="{00000000-0005-0000-0000-00007B000000}"/>
    <cellStyle name="_2007KVIvégleges20070306alapok_TartalékKötvényLekötésekEgyebek2014" xfId="125" xr:uid="{00000000-0005-0000-0000-00007C000000}"/>
    <cellStyle name="_2008.évi első rendelet-módosítás" xfId="126" xr:uid="{00000000-0005-0000-0000-00007D000000}"/>
    <cellStyle name="_2008.évi első rendelet-módosítás_1" xfId="127" xr:uid="{00000000-0005-0000-0000-00007E000000}"/>
    <cellStyle name="_2008.évi első rendelet-módosítás_1_TartalékKötvényLekötésekEgyebek2014" xfId="128" xr:uid="{00000000-0005-0000-0000-00007F000000}"/>
    <cellStyle name="_2008.évi első rendelet-módosítás_2" xfId="129" xr:uid="{00000000-0005-0000-0000-000080000000}"/>
    <cellStyle name="_2008.évi első rendelet-módosítás_2_TartalékKötvényLekötésekEgyebek2014" xfId="130" xr:uid="{00000000-0005-0000-0000-000081000000}"/>
    <cellStyle name="_2008.évi első rendelet-módosítás_3" xfId="131" xr:uid="{00000000-0005-0000-0000-000082000000}"/>
    <cellStyle name="_2008.évi első rendelet-módosítás_3_TartalékKötvényLekötésekEgyebek2014" xfId="132" xr:uid="{00000000-0005-0000-0000-000083000000}"/>
    <cellStyle name="_2008.évi első rendelet-módosítás_TartalékKötvényLekötésekEgyebek2014" xfId="133" xr:uid="{00000000-0005-0000-0000-000084000000}"/>
    <cellStyle name="_2008.évi első rendelet-módosításküld" xfId="134" xr:uid="{00000000-0005-0000-0000-000085000000}"/>
    <cellStyle name="_2008.évi első rendelet-módosításküld_1" xfId="135" xr:uid="{00000000-0005-0000-0000-000086000000}"/>
    <cellStyle name="_2008.évi első rendelet-módosításküld_1_TartalékKötvényLekötésekEgyebek2014" xfId="136" xr:uid="{00000000-0005-0000-0000-000087000000}"/>
    <cellStyle name="_2008.évi első rendelet-módosításküld_2" xfId="137" xr:uid="{00000000-0005-0000-0000-000088000000}"/>
    <cellStyle name="_2008.évi első rendelet-módosításküld_2_TartalékKötvényLekötésekEgyebek2014" xfId="138" xr:uid="{00000000-0005-0000-0000-000089000000}"/>
    <cellStyle name="_2008.évi első rendelet-módosításküld_3" xfId="139" xr:uid="{00000000-0005-0000-0000-00008A000000}"/>
    <cellStyle name="_2008.évi első rendelet-módosításküld_3_TartalékKötvényLekötésekEgyebek2014" xfId="140" xr:uid="{00000000-0005-0000-0000-00008B000000}"/>
    <cellStyle name="_2008.évi első rendelet-módosításküld_TartalékKötvényLekötésekEgyebek2014" xfId="141" xr:uid="{00000000-0005-0000-0000-00008C000000}"/>
    <cellStyle name="_2008.évi harmadik rendelet-módosítás intézményi" xfId="142" xr:uid="{00000000-0005-0000-0000-00008D000000}"/>
    <cellStyle name="_2008.évi harmadik rendelet-módosítás intézményi_1" xfId="143" xr:uid="{00000000-0005-0000-0000-00008E000000}"/>
    <cellStyle name="_2008.évi harmadik rendelet-módosítás intézményi_1_TartalékKötvényLekötésekEgyebek2014" xfId="144" xr:uid="{00000000-0005-0000-0000-00008F000000}"/>
    <cellStyle name="_2008.évi harmadik rendelet-módosítás intézményi_2" xfId="145" xr:uid="{00000000-0005-0000-0000-000090000000}"/>
    <cellStyle name="_2008.évi harmadik rendelet-módosítás intézményi_2_TartalékKötvényLekötésekEgyebek2014" xfId="146" xr:uid="{00000000-0005-0000-0000-000091000000}"/>
    <cellStyle name="_2008.évi harmadik rendelet-módosítás intézményi_3" xfId="147" xr:uid="{00000000-0005-0000-0000-000092000000}"/>
    <cellStyle name="_2008.évi harmadik rendelet-módosítás intézményi_3_TartalékKötvényLekötésekEgyebek2014" xfId="148" xr:uid="{00000000-0005-0000-0000-000093000000}"/>
    <cellStyle name="_2008.évi harmadik rendelet-módosítás intézményi_4" xfId="149" xr:uid="{00000000-0005-0000-0000-000094000000}"/>
    <cellStyle name="_2008.évi harmadik rendelet-módosítás intézményi_4_TartalékKötvényLekötésekEgyebek2014" xfId="150" xr:uid="{00000000-0005-0000-0000-000095000000}"/>
    <cellStyle name="_2008.évi harmadik rendelet-módosítás intézményi_TartalékKötvényLekötésekEgyebek2014" xfId="151" xr:uid="{00000000-0005-0000-0000-000096000000}"/>
    <cellStyle name="_2008.évi második rendelet-módosítás" xfId="152" xr:uid="{00000000-0005-0000-0000-000097000000}"/>
    <cellStyle name="_2008.évi második rendelet-módosítás_1" xfId="153" xr:uid="{00000000-0005-0000-0000-000098000000}"/>
    <cellStyle name="_2008.évi második rendelet-módosítás_1_2008beszküldvégleges" xfId="154" xr:uid="{00000000-0005-0000-0000-000099000000}"/>
    <cellStyle name="_2008.évi második rendelet-módosítás_1_2008beszküldvégleges_TartalékKötvényLekötésekEgyebek2014" xfId="155" xr:uid="{00000000-0005-0000-0000-00009A000000}"/>
    <cellStyle name="_2008.évi második rendelet-módosítás_1_2009besz" xfId="156" xr:uid="{00000000-0005-0000-0000-00009B000000}"/>
    <cellStyle name="_2008.évi második rendelet-módosítás_1_2009besz_TartalékKötvényLekötésekEgyebek2014" xfId="157" xr:uid="{00000000-0005-0000-0000-00009C000000}"/>
    <cellStyle name="_2008.évi második rendelet-módosítás_1_2010besz" xfId="158" xr:uid="{00000000-0005-0000-0000-00009D000000}"/>
    <cellStyle name="_2008.évi második rendelet-módosítás_1_2010besz_TartalékKötvényLekötésekEgyebek2014" xfId="159" xr:uid="{00000000-0005-0000-0000-00009E000000}"/>
    <cellStyle name="_2008.évi második rendelet-módosítás_1_2010FELBEküld" xfId="160" xr:uid="{00000000-0005-0000-0000-00009F000000}"/>
    <cellStyle name="_2008.évi második rendelet-módosítás_1_2010FELBEküld_TartalékKötvényLekötésekEgyebek2014" xfId="161" xr:uid="{00000000-0005-0000-0000-0000A0000000}"/>
    <cellStyle name="_2008.évi második rendelet-módosítás_1_2011. évi második rendelet-módosítás" xfId="162" xr:uid="{00000000-0005-0000-0000-0000A1000000}"/>
    <cellStyle name="_2008.évi második rendelet-módosítás_1_2011. évi második rendelet-módosítás_TartalékKötvényLekötésekEgyebek2014" xfId="163" xr:uid="{00000000-0005-0000-0000-0000A2000000}"/>
    <cellStyle name="_2008.évi második rendelet-módosítás_1_2011besz" xfId="164" xr:uid="{00000000-0005-0000-0000-0000A3000000}"/>
    <cellStyle name="_2008.évi második rendelet-módosítás_1_2011besz_TartalékKötvényLekötésekEgyebek2014" xfId="165" xr:uid="{00000000-0005-0000-0000-0000A4000000}"/>
    <cellStyle name="_2008.évi második rendelet-módosítás_1_2012KVI változat 20120223" xfId="166" xr:uid="{00000000-0005-0000-0000-0000A5000000}"/>
    <cellStyle name="_2008.évi második rendelet-módosítás_1_2012KVI változat 20120223_TartalékKötvényLekötésekEgyebek2014" xfId="167" xr:uid="{00000000-0005-0000-0000-0000A6000000}"/>
    <cellStyle name="_2008.évi második rendelet-módosítás_1_2012KVI változat 3" xfId="168" xr:uid="{00000000-0005-0000-0000-0000A7000000}"/>
    <cellStyle name="_2008.évi második rendelet-módosítás_1_2012KVI változat 3_TartalékKötvényLekötésekEgyebek2014" xfId="169" xr:uid="{00000000-0005-0000-0000-0000A8000000}"/>
    <cellStyle name="_2008.évi második rendelet-módosítás_1_8. melléklet tartalékok" xfId="170" xr:uid="{00000000-0005-0000-0000-0000A9000000}"/>
    <cellStyle name="_2008.évi második rendelet-módosítás_1_8. melléklet tartalékok_TartalékKötvényLekötésekEgyebek2014" xfId="171" xr:uid="{00000000-0005-0000-0000-0000AA000000}"/>
    <cellStyle name="_2008.évi második rendelet-módosítás_1_adósságszolgálat 2013 05 06" xfId="172" xr:uid="{00000000-0005-0000-0000-0000AB000000}"/>
    <cellStyle name="_2008.évi második rendelet-módosítás_1_adósságszolgálat 2013 05 06_TartalékKötvényLekötésekEgyebek2014" xfId="173" xr:uid="{00000000-0005-0000-0000-0000AC000000}"/>
    <cellStyle name="_2008.évi második rendelet-módosítás_1_adósságszolgálat alakulása" xfId="174" xr:uid="{00000000-0005-0000-0000-0000AD000000}"/>
    <cellStyle name="_2008.évi második rendelet-módosítás_1_adósságszolgálatlegújabb 2013 01 09" xfId="175" xr:uid="{00000000-0005-0000-0000-0000AE000000}"/>
    <cellStyle name="_2008.évi második rendelet-módosítás_1_adósságszolgálatlegújabb 2013 01 09_TartalékKötvényLekötésekEgyebek2014" xfId="176" xr:uid="{00000000-0005-0000-0000-0000AF000000}"/>
    <cellStyle name="_2008.évi második rendelet-módosítás_1_futamidős törlesztés alakulása" xfId="177" xr:uid="{00000000-0005-0000-0000-0000B0000000}"/>
    <cellStyle name="_2008.évi második rendelet-módosítás_1_futamidős törlesztés alakulása_TartalékKötvényLekötésekEgyebek2014" xfId="178" xr:uid="{00000000-0005-0000-0000-0000B1000000}"/>
    <cellStyle name="_2008.évi második rendelet-módosítás_1_kötvénylekötés és kamatbevétel" xfId="179" xr:uid="{00000000-0005-0000-0000-0000B2000000}"/>
    <cellStyle name="_2008.évi második rendelet-módosítás_1_kötvénylekötés és kamatbevétel_TartalékKötvényLekötésekEgyebek2014" xfId="180" xr:uid="{00000000-0005-0000-0000-0000B3000000}"/>
    <cellStyle name="_2008.évi második rendelet-módosítás_1_TaralékKötvényLekötésEgyebek2011" xfId="181" xr:uid="{00000000-0005-0000-0000-0000B4000000}"/>
    <cellStyle name="_2008.évi második rendelet-módosítás_1_TaralékKötvényLekötésEgyebek2011_TartalékKötvényLekötésekEgyebek2014" xfId="182" xr:uid="{00000000-0005-0000-0000-0000B5000000}"/>
    <cellStyle name="_2008.évi második rendelet-módosítás_1_TartalékKötvényLekötésEgyebek2011" xfId="183" xr:uid="{00000000-0005-0000-0000-0000B6000000}"/>
    <cellStyle name="_2008.évi második rendelet-módosítás_1_TartalékKötvényLekötésEgyebek2011_TartalékKötvényLekötésekEgyebek2014" xfId="184" xr:uid="{00000000-0005-0000-0000-0000B7000000}"/>
    <cellStyle name="_2008.évi második rendelet-módosítás_1_TartalékKötvényLekötésekEgyebek2011" xfId="185" xr:uid="{00000000-0005-0000-0000-0000B8000000}"/>
    <cellStyle name="_2008.évi második rendelet-módosítás_1_TartalékKötvényLekötésekEgyebek2011_TartalékKötvényLekötésekEgyebek2014" xfId="186" xr:uid="{00000000-0005-0000-0000-0000B9000000}"/>
    <cellStyle name="_2008.évi második rendelet-módosítás_1_TartalékKötvényLekötésekEgyebek2012" xfId="187" xr:uid="{00000000-0005-0000-0000-0000BA000000}"/>
    <cellStyle name="_2008.évi második rendelet-módosítás_1_TartalékKötvényLekötésekEgyebek2012_TartalékKötvényLekötésekEgyebek2014" xfId="188" xr:uid="{00000000-0005-0000-0000-0000BB000000}"/>
    <cellStyle name="_2008.évi második rendelet-módosítás_1_TartalékKötvényLekötésekEgyebek2013 év végi rendezés" xfId="189" xr:uid="{00000000-0005-0000-0000-0000BC000000}"/>
    <cellStyle name="_2008.évi második rendelet-módosítás_1_TartalékKötvényLekötésekEgyebek2014" xfId="190" xr:uid="{00000000-0005-0000-0000-0000BD000000}"/>
    <cellStyle name="_2008.évi második rendelet-módosítás_2" xfId="191" xr:uid="{00000000-0005-0000-0000-0000BE000000}"/>
    <cellStyle name="_2008.évi második rendelet-módosítás_2_2008beszküldvégleges" xfId="192" xr:uid="{00000000-0005-0000-0000-0000BF000000}"/>
    <cellStyle name="_2008.évi második rendelet-módosítás_2_2008beszküldvégleges_TartalékKötvényLekötésekEgyebek2014" xfId="193" xr:uid="{00000000-0005-0000-0000-0000C0000000}"/>
    <cellStyle name="_2008.évi második rendelet-módosítás_2_2009besz" xfId="194" xr:uid="{00000000-0005-0000-0000-0000C1000000}"/>
    <cellStyle name="_2008.évi második rendelet-módosítás_2_2009besz_TartalékKötvényLekötésekEgyebek2014" xfId="195" xr:uid="{00000000-0005-0000-0000-0000C2000000}"/>
    <cellStyle name="_2008.évi második rendelet-módosítás_2_2010besz" xfId="196" xr:uid="{00000000-0005-0000-0000-0000C3000000}"/>
    <cellStyle name="_2008.évi második rendelet-módosítás_2_2010besz_TartalékKötvényLekötésekEgyebek2014" xfId="197" xr:uid="{00000000-0005-0000-0000-0000C4000000}"/>
    <cellStyle name="_2008.évi második rendelet-módosítás_2_2010FELBEküld" xfId="198" xr:uid="{00000000-0005-0000-0000-0000C5000000}"/>
    <cellStyle name="_2008.évi második rendelet-módosítás_2_2010FELBEküld_TartalékKötvényLekötésekEgyebek2014" xfId="199" xr:uid="{00000000-0005-0000-0000-0000C6000000}"/>
    <cellStyle name="_2008.évi második rendelet-módosítás_2_2011. évi második rendelet-módosítás" xfId="200" xr:uid="{00000000-0005-0000-0000-0000C7000000}"/>
    <cellStyle name="_2008.évi második rendelet-módosítás_2_2011. évi második rendelet-módosítás_TartalékKötvényLekötésekEgyebek2014" xfId="201" xr:uid="{00000000-0005-0000-0000-0000C8000000}"/>
    <cellStyle name="_2008.évi második rendelet-módosítás_2_2011besz" xfId="202" xr:uid="{00000000-0005-0000-0000-0000C9000000}"/>
    <cellStyle name="_2008.évi második rendelet-módosítás_2_2011besz_TartalékKötvényLekötésekEgyebek2014" xfId="203" xr:uid="{00000000-0005-0000-0000-0000CA000000}"/>
    <cellStyle name="_2008.évi második rendelet-módosítás_2_2012KVI változat 20120223" xfId="204" xr:uid="{00000000-0005-0000-0000-0000CB000000}"/>
    <cellStyle name="_2008.évi második rendelet-módosítás_2_2012KVI változat 20120223_TartalékKötvényLekötésekEgyebek2014" xfId="205" xr:uid="{00000000-0005-0000-0000-0000CC000000}"/>
    <cellStyle name="_2008.évi második rendelet-módosítás_2_2012KVI változat 3" xfId="206" xr:uid="{00000000-0005-0000-0000-0000CD000000}"/>
    <cellStyle name="_2008.évi második rendelet-módosítás_2_2012KVI változat 3_TartalékKötvényLekötésekEgyebek2014" xfId="207" xr:uid="{00000000-0005-0000-0000-0000CE000000}"/>
    <cellStyle name="_2008.évi második rendelet-módosítás_2_8. melléklet tartalékok" xfId="208" xr:uid="{00000000-0005-0000-0000-0000CF000000}"/>
    <cellStyle name="_2008.évi második rendelet-módosítás_2_8. melléklet tartalékok_TartalékKötvényLekötésekEgyebek2014" xfId="209" xr:uid="{00000000-0005-0000-0000-0000D0000000}"/>
    <cellStyle name="_2008.évi második rendelet-módosítás_2_adósságszolgálat 2013 05 06" xfId="210" xr:uid="{00000000-0005-0000-0000-0000D1000000}"/>
    <cellStyle name="_2008.évi második rendelet-módosítás_2_adósságszolgálat 2013 05 06_TartalékKötvényLekötésekEgyebek2014" xfId="211" xr:uid="{00000000-0005-0000-0000-0000D2000000}"/>
    <cellStyle name="_2008.évi második rendelet-módosítás_2_adósságszolgálat alakulása" xfId="212" xr:uid="{00000000-0005-0000-0000-0000D3000000}"/>
    <cellStyle name="_2008.évi második rendelet-módosítás_2_adósságszolgálatlegújabb 2013 01 09" xfId="213" xr:uid="{00000000-0005-0000-0000-0000D4000000}"/>
    <cellStyle name="_2008.évi második rendelet-módosítás_2_adósságszolgálatlegújabb 2013 01 09_TartalékKötvényLekötésekEgyebek2014" xfId="214" xr:uid="{00000000-0005-0000-0000-0000D5000000}"/>
    <cellStyle name="_2008.évi második rendelet-módosítás_2_futamidős törlesztés alakulása" xfId="215" xr:uid="{00000000-0005-0000-0000-0000D6000000}"/>
    <cellStyle name="_2008.évi második rendelet-módosítás_2_futamidős törlesztés alakulása_TartalékKötvényLekötésekEgyebek2014" xfId="216" xr:uid="{00000000-0005-0000-0000-0000D7000000}"/>
    <cellStyle name="_2008.évi második rendelet-módosítás_2_kötvénylekötés és kamatbevétel" xfId="217" xr:uid="{00000000-0005-0000-0000-0000D8000000}"/>
    <cellStyle name="_2008.évi második rendelet-módosítás_2_kötvénylekötés és kamatbevétel_TartalékKötvényLekötésekEgyebek2014" xfId="218" xr:uid="{00000000-0005-0000-0000-0000D9000000}"/>
    <cellStyle name="_2008.évi második rendelet-módosítás_2_TaralékKötvényLekötésEgyebek2011" xfId="219" xr:uid="{00000000-0005-0000-0000-0000DA000000}"/>
    <cellStyle name="_2008.évi második rendelet-módosítás_2_TaralékKötvényLekötésEgyebek2011_TartalékKötvényLekötésekEgyebek2014" xfId="220" xr:uid="{00000000-0005-0000-0000-0000DB000000}"/>
    <cellStyle name="_2008.évi második rendelet-módosítás_2_TartalékKötvényLekötésEgyebek2011" xfId="221" xr:uid="{00000000-0005-0000-0000-0000DC000000}"/>
    <cellStyle name="_2008.évi második rendelet-módosítás_2_TartalékKötvényLekötésEgyebek2011_TartalékKötvényLekötésekEgyebek2014" xfId="222" xr:uid="{00000000-0005-0000-0000-0000DD000000}"/>
    <cellStyle name="_2008.évi második rendelet-módosítás_2_TartalékKötvényLekötésekEgyebek2011" xfId="223" xr:uid="{00000000-0005-0000-0000-0000DE000000}"/>
    <cellStyle name="_2008.évi második rendelet-módosítás_2_TartalékKötvényLekötésekEgyebek2011_TartalékKötvényLekötésekEgyebek2014" xfId="224" xr:uid="{00000000-0005-0000-0000-0000DF000000}"/>
    <cellStyle name="_2008.évi második rendelet-módosítás_2_TartalékKötvényLekötésekEgyebek2012" xfId="225" xr:uid="{00000000-0005-0000-0000-0000E0000000}"/>
    <cellStyle name="_2008.évi második rendelet-módosítás_2_TartalékKötvényLekötésekEgyebek2012_TartalékKötvényLekötésekEgyebek2014" xfId="226" xr:uid="{00000000-0005-0000-0000-0000E1000000}"/>
    <cellStyle name="_2008.évi második rendelet-módosítás_2_TartalékKötvényLekötésekEgyebek2013 év végi rendezés" xfId="227" xr:uid="{00000000-0005-0000-0000-0000E2000000}"/>
    <cellStyle name="_2008.évi második rendelet-módosítás_2_TartalékKötvényLekötésekEgyebek2014" xfId="228" xr:uid="{00000000-0005-0000-0000-0000E3000000}"/>
    <cellStyle name="_2008.évi második rendelet-módosítás_2008beszküldvégleges" xfId="229" xr:uid="{00000000-0005-0000-0000-0000E4000000}"/>
    <cellStyle name="_2008.évi második rendelet-módosítás_2008beszküldvégleges_TartalékKötvényLekötésekEgyebek2014" xfId="230" xr:uid="{00000000-0005-0000-0000-0000E5000000}"/>
    <cellStyle name="_2008.évi második rendelet-módosítás_2009besz" xfId="231" xr:uid="{00000000-0005-0000-0000-0000E6000000}"/>
    <cellStyle name="_2008.évi második rendelet-módosítás_2009besz_TartalékKötvényLekötésekEgyebek2014" xfId="232" xr:uid="{00000000-0005-0000-0000-0000E7000000}"/>
    <cellStyle name="_2008.évi második rendelet-módosítás_2010besz" xfId="233" xr:uid="{00000000-0005-0000-0000-0000E8000000}"/>
    <cellStyle name="_2008.évi második rendelet-módosítás_2010besz_TartalékKötvényLekötésekEgyebek2014" xfId="234" xr:uid="{00000000-0005-0000-0000-0000E9000000}"/>
    <cellStyle name="_2008.évi második rendelet-módosítás_2010FELBEküld" xfId="235" xr:uid="{00000000-0005-0000-0000-0000EA000000}"/>
    <cellStyle name="_2008.évi második rendelet-módosítás_2010FELBEküld_TartalékKötvényLekötésekEgyebek2014" xfId="236" xr:uid="{00000000-0005-0000-0000-0000EB000000}"/>
    <cellStyle name="_2008.évi második rendelet-módosítás_2011. évi második rendelet-módosítás" xfId="237" xr:uid="{00000000-0005-0000-0000-0000EC000000}"/>
    <cellStyle name="_2008.évi második rendelet-módosítás_2011. évi második rendelet-módosítás_TartalékKötvényLekötésekEgyebek2014" xfId="238" xr:uid="{00000000-0005-0000-0000-0000ED000000}"/>
    <cellStyle name="_2008.évi második rendelet-módosítás_2011besz" xfId="239" xr:uid="{00000000-0005-0000-0000-0000EE000000}"/>
    <cellStyle name="_2008.évi második rendelet-módosítás_2011besz_TartalékKötvényLekötésekEgyebek2014" xfId="240" xr:uid="{00000000-0005-0000-0000-0000EF000000}"/>
    <cellStyle name="_2008.évi második rendelet-módosítás_2012KVI változat 20120223" xfId="241" xr:uid="{00000000-0005-0000-0000-0000F0000000}"/>
    <cellStyle name="_2008.évi második rendelet-módosítás_2012KVI változat 20120223_TartalékKötvényLekötésekEgyebek2014" xfId="242" xr:uid="{00000000-0005-0000-0000-0000F1000000}"/>
    <cellStyle name="_2008.évi második rendelet-módosítás_2012KVI változat 3" xfId="243" xr:uid="{00000000-0005-0000-0000-0000F2000000}"/>
    <cellStyle name="_2008.évi második rendelet-módosítás_2012KVI változat 3_TartalékKötvényLekötésekEgyebek2014" xfId="244" xr:uid="{00000000-0005-0000-0000-0000F3000000}"/>
    <cellStyle name="_2008.évi második rendelet-módosítás_3" xfId="245" xr:uid="{00000000-0005-0000-0000-0000F4000000}"/>
    <cellStyle name="_2008.évi második rendelet-módosítás_3_2008beszküldvégleges" xfId="246" xr:uid="{00000000-0005-0000-0000-0000F5000000}"/>
    <cellStyle name="_2008.évi második rendelet-módosítás_3_2008beszküldvégleges_TartalékKötvényLekötésekEgyebek2014" xfId="247" xr:uid="{00000000-0005-0000-0000-0000F6000000}"/>
    <cellStyle name="_2008.évi második rendelet-módosítás_3_2009besz" xfId="248" xr:uid="{00000000-0005-0000-0000-0000F7000000}"/>
    <cellStyle name="_2008.évi második rendelet-módosítás_3_2009besz_TartalékKötvényLekötésekEgyebek2014" xfId="249" xr:uid="{00000000-0005-0000-0000-0000F8000000}"/>
    <cellStyle name="_2008.évi második rendelet-módosítás_3_2010besz" xfId="250" xr:uid="{00000000-0005-0000-0000-0000F9000000}"/>
    <cellStyle name="_2008.évi második rendelet-módosítás_3_2010besz_TartalékKötvényLekötésekEgyebek2014" xfId="251" xr:uid="{00000000-0005-0000-0000-0000FA000000}"/>
    <cellStyle name="_2008.évi második rendelet-módosítás_3_2010FELBEküld" xfId="252" xr:uid="{00000000-0005-0000-0000-0000FB000000}"/>
    <cellStyle name="_2008.évi második rendelet-módosítás_3_2010FELBEküld_TartalékKötvényLekötésekEgyebek2014" xfId="253" xr:uid="{00000000-0005-0000-0000-0000FC000000}"/>
    <cellStyle name="_2008.évi második rendelet-módosítás_3_2011. évi második rendelet-módosítás" xfId="254" xr:uid="{00000000-0005-0000-0000-0000FD000000}"/>
    <cellStyle name="_2008.évi második rendelet-módosítás_3_2011. évi második rendelet-módosítás_TartalékKötvényLekötésekEgyebek2014" xfId="255" xr:uid="{00000000-0005-0000-0000-0000FE000000}"/>
    <cellStyle name="_2008.évi második rendelet-módosítás_3_2011besz" xfId="256" xr:uid="{00000000-0005-0000-0000-0000FF000000}"/>
    <cellStyle name="_2008.évi második rendelet-módosítás_3_2011besz_TartalékKötvényLekötésekEgyebek2014" xfId="257" xr:uid="{00000000-0005-0000-0000-000000010000}"/>
    <cellStyle name="_2008.évi második rendelet-módosítás_3_2012KVI változat 20120223" xfId="258" xr:uid="{00000000-0005-0000-0000-000001010000}"/>
    <cellStyle name="_2008.évi második rendelet-módosítás_3_2012KVI változat 20120223_TartalékKötvényLekötésekEgyebek2014" xfId="259" xr:uid="{00000000-0005-0000-0000-000002010000}"/>
    <cellStyle name="_2008.évi második rendelet-módosítás_3_2012KVI változat 3" xfId="260" xr:uid="{00000000-0005-0000-0000-000003010000}"/>
    <cellStyle name="_2008.évi második rendelet-módosítás_3_2012KVI változat 3_TartalékKötvényLekötésekEgyebek2014" xfId="261" xr:uid="{00000000-0005-0000-0000-000004010000}"/>
    <cellStyle name="_2008.évi második rendelet-módosítás_3_8. melléklet tartalékok" xfId="262" xr:uid="{00000000-0005-0000-0000-000005010000}"/>
    <cellStyle name="_2008.évi második rendelet-módosítás_3_8. melléklet tartalékok_TartalékKötvényLekötésekEgyebek2014" xfId="263" xr:uid="{00000000-0005-0000-0000-000006010000}"/>
    <cellStyle name="_2008.évi második rendelet-módosítás_3_adósságszolgálat 2013 05 06" xfId="264" xr:uid="{00000000-0005-0000-0000-000007010000}"/>
    <cellStyle name="_2008.évi második rendelet-módosítás_3_adósságszolgálat 2013 05 06_TartalékKötvényLekötésekEgyebek2014" xfId="265" xr:uid="{00000000-0005-0000-0000-000008010000}"/>
    <cellStyle name="_2008.évi második rendelet-módosítás_3_adósságszolgálat alakulása" xfId="266" xr:uid="{00000000-0005-0000-0000-000009010000}"/>
    <cellStyle name="_2008.évi második rendelet-módosítás_3_adósságszolgálatlegújabb 2013 01 09" xfId="267" xr:uid="{00000000-0005-0000-0000-00000A010000}"/>
    <cellStyle name="_2008.évi második rendelet-módosítás_3_adósságszolgálatlegújabb 2013 01 09_TartalékKötvényLekötésekEgyebek2014" xfId="268" xr:uid="{00000000-0005-0000-0000-00000B010000}"/>
    <cellStyle name="_2008.évi második rendelet-módosítás_3_futamidős törlesztés alakulása" xfId="269" xr:uid="{00000000-0005-0000-0000-00000C010000}"/>
    <cellStyle name="_2008.évi második rendelet-módosítás_3_futamidős törlesztés alakulása_TartalékKötvényLekötésekEgyebek2014" xfId="270" xr:uid="{00000000-0005-0000-0000-00000D010000}"/>
    <cellStyle name="_2008.évi második rendelet-módosítás_3_kötvénylekötés és kamatbevétel" xfId="271" xr:uid="{00000000-0005-0000-0000-00000E010000}"/>
    <cellStyle name="_2008.évi második rendelet-módosítás_3_kötvénylekötés és kamatbevétel_TartalékKötvényLekötésekEgyebek2014" xfId="272" xr:uid="{00000000-0005-0000-0000-00000F010000}"/>
    <cellStyle name="_2008.évi második rendelet-módosítás_3_TaralékKötvényLekötésEgyebek2011" xfId="273" xr:uid="{00000000-0005-0000-0000-000010010000}"/>
    <cellStyle name="_2008.évi második rendelet-módosítás_3_TaralékKötvényLekötésEgyebek2011_TartalékKötvényLekötésekEgyebek2014" xfId="274" xr:uid="{00000000-0005-0000-0000-000011010000}"/>
    <cellStyle name="_2008.évi második rendelet-módosítás_3_TartalékKötvényLekötésEgyebek2011" xfId="275" xr:uid="{00000000-0005-0000-0000-000012010000}"/>
    <cellStyle name="_2008.évi második rendelet-módosítás_3_TartalékKötvényLekötésEgyebek2011_TartalékKötvényLekötésekEgyebek2014" xfId="276" xr:uid="{00000000-0005-0000-0000-000013010000}"/>
    <cellStyle name="_2008.évi második rendelet-módosítás_3_TartalékKötvényLekötésekEgyebek2011" xfId="277" xr:uid="{00000000-0005-0000-0000-000014010000}"/>
    <cellStyle name="_2008.évi második rendelet-módosítás_3_TartalékKötvényLekötésekEgyebek2011_TartalékKötvényLekötésekEgyebek2014" xfId="278" xr:uid="{00000000-0005-0000-0000-000015010000}"/>
    <cellStyle name="_2008.évi második rendelet-módosítás_3_TartalékKötvényLekötésekEgyebek2012" xfId="279" xr:uid="{00000000-0005-0000-0000-000016010000}"/>
    <cellStyle name="_2008.évi második rendelet-módosítás_3_TartalékKötvényLekötésekEgyebek2012_TartalékKötvényLekötésekEgyebek2014" xfId="280" xr:uid="{00000000-0005-0000-0000-000017010000}"/>
    <cellStyle name="_2008.évi második rendelet-módosítás_3_TartalékKötvényLekötésekEgyebek2013 év végi rendezés" xfId="281" xr:uid="{00000000-0005-0000-0000-000018010000}"/>
    <cellStyle name="_2008.évi második rendelet-módosítás_3_TartalékKötvényLekötésekEgyebek2014" xfId="282" xr:uid="{00000000-0005-0000-0000-000019010000}"/>
    <cellStyle name="_2008.évi második rendelet-módosítás_8. melléklet tartalékok" xfId="283" xr:uid="{00000000-0005-0000-0000-00001A010000}"/>
    <cellStyle name="_2008.évi második rendelet-módosítás_8. melléklet tartalékok_TartalékKötvényLekötésekEgyebek2014" xfId="284" xr:uid="{00000000-0005-0000-0000-00001B010000}"/>
    <cellStyle name="_2008.évi második rendelet-módosítás_adósságszolgálat 2013 05 06" xfId="285" xr:uid="{00000000-0005-0000-0000-00001C010000}"/>
    <cellStyle name="_2008.évi második rendelet-módosítás_adósságszolgálat 2013 05 06_TartalékKötvényLekötésekEgyebek2014" xfId="286" xr:uid="{00000000-0005-0000-0000-00001D010000}"/>
    <cellStyle name="_2008.évi második rendelet-módosítás_adósságszolgálat alakulása" xfId="287" xr:uid="{00000000-0005-0000-0000-00001E010000}"/>
    <cellStyle name="_2008.évi második rendelet-módosítás_adósságszolgálatlegújabb 2013 01 09" xfId="288" xr:uid="{00000000-0005-0000-0000-00001F010000}"/>
    <cellStyle name="_2008.évi második rendelet-módosítás_adósságszolgálatlegújabb 2013 01 09_TartalékKötvényLekötésekEgyebek2014" xfId="289" xr:uid="{00000000-0005-0000-0000-000020010000}"/>
    <cellStyle name="_2008.évi második rendelet-módosítás_futamidős törlesztés alakulása" xfId="290" xr:uid="{00000000-0005-0000-0000-000021010000}"/>
    <cellStyle name="_2008.évi második rendelet-módosítás_futamidős törlesztés alakulása_TartalékKötvényLekötésekEgyebek2014" xfId="291" xr:uid="{00000000-0005-0000-0000-000022010000}"/>
    <cellStyle name="_2008.évi második rendelet-módosítás_kötvénylekötés és kamatbevétel" xfId="292" xr:uid="{00000000-0005-0000-0000-000023010000}"/>
    <cellStyle name="_2008.évi második rendelet-módosítás_kötvénylekötés és kamatbevétel_TartalékKötvényLekötésekEgyebek2014" xfId="293" xr:uid="{00000000-0005-0000-0000-000024010000}"/>
    <cellStyle name="_2008.évi második rendelet-módosítás_TaralékKötvényLekötésEgyebek2011" xfId="294" xr:uid="{00000000-0005-0000-0000-000025010000}"/>
    <cellStyle name="_2008.évi második rendelet-módosítás_TaralékKötvényLekötésEgyebek2011_TartalékKötvényLekötésekEgyebek2014" xfId="295" xr:uid="{00000000-0005-0000-0000-000026010000}"/>
    <cellStyle name="_2008.évi második rendelet-módosítás_TartalékKötvényLekötésEgyebek2011" xfId="296" xr:uid="{00000000-0005-0000-0000-000027010000}"/>
    <cellStyle name="_2008.évi második rendelet-módosítás_TartalékKötvényLekötésEgyebek2011_TartalékKötvényLekötésekEgyebek2014" xfId="297" xr:uid="{00000000-0005-0000-0000-000028010000}"/>
    <cellStyle name="_2008.évi második rendelet-módosítás_TartalékKötvényLekötésekEgyebek2011" xfId="298" xr:uid="{00000000-0005-0000-0000-000029010000}"/>
    <cellStyle name="_2008.évi második rendelet-módosítás_TartalékKötvényLekötésekEgyebek2011_TartalékKötvényLekötésekEgyebek2014" xfId="299" xr:uid="{00000000-0005-0000-0000-00002A010000}"/>
    <cellStyle name="_2008.évi második rendelet-módosítás_TartalékKötvényLekötésekEgyebek2012" xfId="300" xr:uid="{00000000-0005-0000-0000-00002B010000}"/>
    <cellStyle name="_2008.évi második rendelet-módosítás_TartalékKötvényLekötésekEgyebek2012_TartalékKötvényLekötésekEgyebek2014" xfId="301" xr:uid="{00000000-0005-0000-0000-00002C010000}"/>
    <cellStyle name="_2008.évi második rendelet-módosítás_TartalékKötvényLekötésekEgyebek2013 év végi rendezés" xfId="302" xr:uid="{00000000-0005-0000-0000-00002D010000}"/>
    <cellStyle name="_2008.évi második rendelet-módosítás_TartalékKötvényLekötésekEgyebek2014" xfId="303" xr:uid="{00000000-0005-0000-0000-00002E010000}"/>
    <cellStyle name="_2008.évi negyedik rendelet-módosítás" xfId="304" xr:uid="{00000000-0005-0000-0000-00002F010000}"/>
    <cellStyle name="_2008.évi negyedik rendelet-módosítás intézményi" xfId="305" xr:uid="{00000000-0005-0000-0000-000030010000}"/>
    <cellStyle name="_2008.évi negyedik rendelet-módosítás intézményi_1" xfId="306" xr:uid="{00000000-0005-0000-0000-000031010000}"/>
    <cellStyle name="_2008.évi negyedik rendelet-módosítás intézményi_1_TartalékKötvényLekötésekEgyebek2014" xfId="307" xr:uid="{00000000-0005-0000-0000-000032010000}"/>
    <cellStyle name="_2008.évi negyedik rendelet-módosítás intézményi_2" xfId="308" xr:uid="{00000000-0005-0000-0000-000033010000}"/>
    <cellStyle name="_2008.évi negyedik rendelet-módosítás intézményi_2_TartalékKötvényLekötésekEgyebek2014" xfId="309" xr:uid="{00000000-0005-0000-0000-000034010000}"/>
    <cellStyle name="_2008.évi negyedik rendelet-módosítás intézményi_3" xfId="310" xr:uid="{00000000-0005-0000-0000-000035010000}"/>
    <cellStyle name="_2008.évi negyedik rendelet-módosítás intézményi_3_TartalékKötvényLekötésekEgyebek2014" xfId="311" xr:uid="{00000000-0005-0000-0000-000036010000}"/>
    <cellStyle name="_2008.évi negyedik rendelet-módosítás intézményi_TartalékKötvényLekötésekEgyebek2014" xfId="312" xr:uid="{00000000-0005-0000-0000-000037010000}"/>
    <cellStyle name="_2008.évi negyedik rendelet-módosítás_1" xfId="313" xr:uid="{00000000-0005-0000-0000-000038010000}"/>
    <cellStyle name="_2008.évi negyedik rendelet-módosítás_1_TartalékKötvényLekötésekEgyebek2014" xfId="314" xr:uid="{00000000-0005-0000-0000-000039010000}"/>
    <cellStyle name="_2008.évi negyedik rendelet-módosítás_2" xfId="315" xr:uid="{00000000-0005-0000-0000-00003A010000}"/>
    <cellStyle name="_2008.évi negyedik rendelet-módosítás_2_TartalékKötvényLekötésekEgyebek2014" xfId="316" xr:uid="{00000000-0005-0000-0000-00003B010000}"/>
    <cellStyle name="_2008.évi negyedik rendelet-módosítás_3" xfId="317" xr:uid="{00000000-0005-0000-0000-00003C010000}"/>
    <cellStyle name="_2008.évi negyedik rendelet-módosítás_3_TartalékKötvényLekötésekEgyebek2014" xfId="318" xr:uid="{00000000-0005-0000-0000-00003D010000}"/>
    <cellStyle name="_2008.évi negyedik rendelet-módosítás_4" xfId="319" xr:uid="{00000000-0005-0000-0000-00003E010000}"/>
    <cellStyle name="_2008.évi negyedik rendelet-módosítás_4_PH KVI 2014 KV 2014 02 20 elfogadott TEST2" xfId="320" xr:uid="{00000000-0005-0000-0000-00003F010000}"/>
    <cellStyle name="_2008.évi negyedik rendelet-módosítás_4_TartalékKötvényLekötésekEgyebek2014" xfId="321" xr:uid="{00000000-0005-0000-0000-000040010000}"/>
    <cellStyle name="_2008.évi negyedik rendelet-módosítás_TartalékKötvényLekötésekEgyebek2014" xfId="322" xr:uid="{00000000-0005-0000-0000-000041010000}"/>
    <cellStyle name="_2008KVIvégleges20080306alapok" xfId="323" xr:uid="{00000000-0005-0000-0000-000042010000}"/>
    <cellStyle name="_2008KVIvégleges20080306alapok_PH KVI 2014 KV 2014 02 20 elfogadott TEST2" xfId="324" xr:uid="{00000000-0005-0000-0000-000043010000}"/>
    <cellStyle name="_2008KVIvégleges20080306alapok_TartalékKötvényLekötésekEgyebek2014" xfId="325" xr:uid="{00000000-0005-0000-0000-000044010000}"/>
    <cellStyle name="_2009.évi első rendelet-módosítás" xfId="326" xr:uid="{00000000-0005-0000-0000-000045010000}"/>
    <cellStyle name="_2009.évi első rendelet-módosítás_1" xfId="327" xr:uid="{00000000-0005-0000-0000-000046010000}"/>
    <cellStyle name="_2009.évi első rendelet-módosítás_1_TartalékKötvényLekötésekEgyebek2014" xfId="328" xr:uid="{00000000-0005-0000-0000-000047010000}"/>
    <cellStyle name="_2009.évi első rendelet-módosítás_2" xfId="329" xr:uid="{00000000-0005-0000-0000-000048010000}"/>
    <cellStyle name="_2009.évi első rendelet-módosítás_2_TartalékKötvényLekötésekEgyebek2014" xfId="330" xr:uid="{00000000-0005-0000-0000-000049010000}"/>
    <cellStyle name="_2009.évi első rendelet-módosítás_3" xfId="331" xr:uid="{00000000-0005-0000-0000-00004A010000}"/>
    <cellStyle name="_2009.évi első rendelet-módosítás_3_TartalékKötvényLekötésekEgyebek2014" xfId="332" xr:uid="{00000000-0005-0000-0000-00004B010000}"/>
    <cellStyle name="_2009.évi első rendelet-módosítás_4" xfId="333" xr:uid="{00000000-0005-0000-0000-00004C010000}"/>
    <cellStyle name="_2009.évi első rendelet-módosítás_4_TartalékKötvényLekötésekEgyebek2014" xfId="334" xr:uid="{00000000-0005-0000-0000-00004D010000}"/>
    <cellStyle name="_2009.évi első rendelet-módosítás_TartalékKötvényLekötésekEgyebek2014" xfId="335" xr:uid="{00000000-0005-0000-0000-00004E010000}"/>
    <cellStyle name="_2009.évi harmadik rendelet-módosítás" xfId="336" xr:uid="{00000000-0005-0000-0000-00004F010000}"/>
    <cellStyle name="_2009.évi harmadik rendelet-módosítás_1" xfId="337" xr:uid="{00000000-0005-0000-0000-000050010000}"/>
    <cellStyle name="_2009.évi harmadik rendelet-módosítás_1_TartalékKötvényLekötésekEgyebek2014" xfId="338" xr:uid="{00000000-0005-0000-0000-000051010000}"/>
    <cellStyle name="_2009.évi harmadik rendelet-módosítás_2" xfId="339" xr:uid="{00000000-0005-0000-0000-000052010000}"/>
    <cellStyle name="_2009.évi harmadik rendelet-módosítás_2_TartalékKötvényLekötésekEgyebek2014" xfId="340" xr:uid="{00000000-0005-0000-0000-000053010000}"/>
    <cellStyle name="_2009.évi harmadik rendelet-módosítás_3" xfId="341" xr:uid="{00000000-0005-0000-0000-000054010000}"/>
    <cellStyle name="_2009.évi harmadik rendelet-módosítás_3_TartalékKötvényLekötésekEgyebek2014" xfId="342" xr:uid="{00000000-0005-0000-0000-000055010000}"/>
    <cellStyle name="_2009.évi harmadik rendelet-módosítás_TartalékKötvényLekötésekEgyebek2014" xfId="343" xr:uid="{00000000-0005-0000-0000-000056010000}"/>
    <cellStyle name="_2009.évi második rendelet-módosítás" xfId="344" xr:uid="{00000000-0005-0000-0000-000057010000}"/>
    <cellStyle name="_2009.évi második rendelet-módosítás intézményi" xfId="345" xr:uid="{00000000-0005-0000-0000-000058010000}"/>
    <cellStyle name="_2009.évi második rendelet-módosítás intézményi_1" xfId="346" xr:uid="{00000000-0005-0000-0000-000059010000}"/>
    <cellStyle name="_2009.évi második rendelet-módosítás intézményi_1_TartalékKötvényLekötésekEgyebek2014" xfId="347" xr:uid="{00000000-0005-0000-0000-00005A010000}"/>
    <cellStyle name="_2009.évi második rendelet-módosítás intézményi_2" xfId="348" xr:uid="{00000000-0005-0000-0000-00005B010000}"/>
    <cellStyle name="_2009.évi második rendelet-módosítás intézményi_2_TartalékKötvényLekötésekEgyebek2014" xfId="349" xr:uid="{00000000-0005-0000-0000-00005C010000}"/>
    <cellStyle name="_2009.évi második rendelet-módosítás intézményi_3" xfId="350" xr:uid="{00000000-0005-0000-0000-00005D010000}"/>
    <cellStyle name="_2009.évi második rendelet-módosítás intézményi_3_TartalékKötvényLekötésekEgyebek2014" xfId="351" xr:uid="{00000000-0005-0000-0000-00005E010000}"/>
    <cellStyle name="_2009.évi második rendelet-módosítás intézményi_TartalékKötvényLekötésekEgyebek2014" xfId="352" xr:uid="{00000000-0005-0000-0000-00005F010000}"/>
    <cellStyle name="_2009.évi második rendelet-módosítás_1" xfId="353" xr:uid="{00000000-0005-0000-0000-000060010000}"/>
    <cellStyle name="_2009.évi második rendelet-módosítás_1_TartalékKötvényLekötésekEgyebek2014" xfId="354" xr:uid="{00000000-0005-0000-0000-000061010000}"/>
    <cellStyle name="_2009.évi második rendelet-módosítás_2" xfId="355" xr:uid="{00000000-0005-0000-0000-000062010000}"/>
    <cellStyle name="_2009.évi második rendelet-módosítás_2_TartalékKötvényLekötésekEgyebek2014" xfId="356" xr:uid="{00000000-0005-0000-0000-000063010000}"/>
    <cellStyle name="_2009.évi második rendelet-módosítás_3" xfId="357" xr:uid="{00000000-0005-0000-0000-000064010000}"/>
    <cellStyle name="_2009.évi második rendelet-módosítás_3_TartalékKötvényLekötésekEgyebek2014" xfId="358" xr:uid="{00000000-0005-0000-0000-000065010000}"/>
    <cellStyle name="_2009.évi második rendelet-módosítás_4" xfId="359" xr:uid="{00000000-0005-0000-0000-000066010000}"/>
    <cellStyle name="_2009.évi második rendelet-módosítás_4_TartalékKötvényLekötésekEgyebek2014" xfId="360" xr:uid="{00000000-0005-0000-0000-000067010000}"/>
    <cellStyle name="_2009.évi második rendelet-módosítás_TartalékKötvényLekötésekEgyebek2014" xfId="361" xr:uid="{00000000-0005-0000-0000-000068010000}"/>
    <cellStyle name="_2009KVIvéglegesküld" xfId="362" xr:uid="{00000000-0005-0000-0000-000069010000}"/>
    <cellStyle name="_2009KVIvéglegesküld_TartalékKötvényLekötésekEgyebek2014" xfId="363" xr:uid="{00000000-0005-0000-0000-00006A010000}"/>
    <cellStyle name="_2010. évi ötödik rendelet-módosítás küld" xfId="364" xr:uid="{00000000-0005-0000-0000-00006B010000}"/>
    <cellStyle name="_2010. évi ötödik rendelet-módosítás küld_1" xfId="365" xr:uid="{00000000-0005-0000-0000-00006C010000}"/>
    <cellStyle name="_2010. évi ötödik rendelet-módosítás küld_1_TartalékKötvényLekötésekEgyebek2014" xfId="366" xr:uid="{00000000-0005-0000-0000-00006D010000}"/>
    <cellStyle name="_2010. évi ötödik rendelet-módosítás küld_2" xfId="367" xr:uid="{00000000-0005-0000-0000-00006E010000}"/>
    <cellStyle name="_2010. évi ötödik rendelet-módosítás küld_2_TartalékKötvényLekötésekEgyebek2014" xfId="368" xr:uid="{00000000-0005-0000-0000-00006F010000}"/>
    <cellStyle name="_2010. évi ötödik rendelet-módosítás küld_3" xfId="369" xr:uid="{00000000-0005-0000-0000-000070010000}"/>
    <cellStyle name="_2010. évi ötödik rendelet-módosítás küld_3_TartalékKötvényLekötésekEgyebek2014" xfId="370" xr:uid="{00000000-0005-0000-0000-000071010000}"/>
    <cellStyle name="_2010. évi ötödik rendelet-módosítás küld_4" xfId="371" xr:uid="{00000000-0005-0000-0000-000072010000}"/>
    <cellStyle name="_2010. évi ötödik rendelet-módosítás küld_4_TartalékKötvényLekötésekEgyebek2014" xfId="372" xr:uid="{00000000-0005-0000-0000-000073010000}"/>
    <cellStyle name="_2010. évi ötödik rendelet-módosítás küld_TartalékKötvényLekötésekEgyebek2014" xfId="373" xr:uid="{00000000-0005-0000-0000-000074010000}"/>
    <cellStyle name="_2010.évi első rendelet-módosítás" xfId="374" xr:uid="{00000000-0005-0000-0000-000075010000}"/>
    <cellStyle name="_2010.évi első rendelet-módosítás_1" xfId="375" xr:uid="{00000000-0005-0000-0000-000076010000}"/>
    <cellStyle name="_2010.évi első rendelet-módosítás_1_TartalékKötvényLekötésekEgyebek2014" xfId="376" xr:uid="{00000000-0005-0000-0000-000077010000}"/>
    <cellStyle name="_2010.évi első rendelet-módosítás_2" xfId="377" xr:uid="{00000000-0005-0000-0000-000078010000}"/>
    <cellStyle name="_2010.évi első rendelet-módosítás_2_TartalékKötvényLekötésekEgyebek2014" xfId="378" xr:uid="{00000000-0005-0000-0000-000079010000}"/>
    <cellStyle name="_2010.évi első rendelet-módosítás_3" xfId="379" xr:uid="{00000000-0005-0000-0000-00007A010000}"/>
    <cellStyle name="_2010.évi első rendelet-módosítás_3_TartalékKötvényLekötésekEgyebek2014" xfId="380" xr:uid="{00000000-0005-0000-0000-00007B010000}"/>
    <cellStyle name="_2010.évi első rendelet-módosítás_TartalékKötvényLekötésekEgyebek2014" xfId="381" xr:uid="{00000000-0005-0000-0000-00007C010000}"/>
    <cellStyle name="_2010.évi harmadik rendelet-módosítás" xfId="382" xr:uid="{00000000-0005-0000-0000-00007D010000}"/>
    <cellStyle name="_2010.évi harmadik rendelet-módosítás_1" xfId="383" xr:uid="{00000000-0005-0000-0000-00007E010000}"/>
    <cellStyle name="_2010.évi harmadik rendelet-módosítás_1_TartalékKötvényLekötésekEgyebek2014" xfId="384" xr:uid="{00000000-0005-0000-0000-00007F010000}"/>
    <cellStyle name="_2010.évi harmadik rendelet-módosítás_2" xfId="385" xr:uid="{00000000-0005-0000-0000-000080010000}"/>
    <cellStyle name="_2010.évi harmadik rendelet-módosítás_2_TartalékKötvényLekötésekEgyebek2014" xfId="386" xr:uid="{00000000-0005-0000-0000-000081010000}"/>
    <cellStyle name="_2010.évi harmadik rendelet-módosítás_3" xfId="387" xr:uid="{00000000-0005-0000-0000-000082010000}"/>
    <cellStyle name="_2010.évi harmadik rendelet-módosítás_3_TartalékKötvényLekötésekEgyebek2014" xfId="388" xr:uid="{00000000-0005-0000-0000-000083010000}"/>
    <cellStyle name="_2010.évi harmadik rendelet-módosítás_TartalékKötvényLekötésekEgyebek2014" xfId="389" xr:uid="{00000000-0005-0000-0000-000084010000}"/>
    <cellStyle name="_2010.évi második rendelet-módosítás küld" xfId="390" xr:uid="{00000000-0005-0000-0000-000085010000}"/>
    <cellStyle name="_2010.évi második rendelet-módosítás küld_1" xfId="391" xr:uid="{00000000-0005-0000-0000-000086010000}"/>
    <cellStyle name="_2010.évi második rendelet-módosítás küld_1_TartalékKötvényLekötésekEgyebek2014" xfId="392" xr:uid="{00000000-0005-0000-0000-000087010000}"/>
    <cellStyle name="_2010.évi második rendelet-módosítás küld_2" xfId="393" xr:uid="{00000000-0005-0000-0000-000088010000}"/>
    <cellStyle name="_2010.évi második rendelet-módosítás küld_2_TartalékKötvényLekötésekEgyebek2014" xfId="394" xr:uid="{00000000-0005-0000-0000-000089010000}"/>
    <cellStyle name="_2010.évi második rendelet-módosítás küld_3" xfId="395" xr:uid="{00000000-0005-0000-0000-00008A010000}"/>
    <cellStyle name="_2010.évi második rendelet-módosítás küld_3_TartalékKötvényLekötésekEgyebek2014" xfId="396" xr:uid="{00000000-0005-0000-0000-00008B010000}"/>
    <cellStyle name="_2010.évi második rendelet-módosítás küld_TartalékKötvényLekötésekEgyebek2014" xfId="397" xr:uid="{00000000-0005-0000-0000-00008C010000}"/>
    <cellStyle name="_2010FELBE" xfId="398" xr:uid="{00000000-0005-0000-0000-00008D010000}"/>
    <cellStyle name="_2010FELBE_1" xfId="399" xr:uid="{00000000-0005-0000-0000-00008E010000}"/>
    <cellStyle name="_2010FELBE_1_TartalékKötvényLekötésekEgyebek2014" xfId="400" xr:uid="{00000000-0005-0000-0000-00008F010000}"/>
    <cellStyle name="_2010FELBE_TartalékKötvényLekötésekEgyebek2014" xfId="401" xr:uid="{00000000-0005-0000-0000-000090010000}"/>
    <cellStyle name="_2010FELBEküld" xfId="402" xr:uid="{00000000-0005-0000-0000-000091010000}"/>
    <cellStyle name="_2010FELBEküld_1" xfId="403" xr:uid="{00000000-0005-0000-0000-000092010000}"/>
    <cellStyle name="_2010FELBEküld_1_TartalékKötvényLekötésekEgyebek2014" xfId="404" xr:uid="{00000000-0005-0000-0000-000093010000}"/>
    <cellStyle name="_2010FELBEküld_TartalékKötvényLekötésekEgyebek2014" xfId="405" xr:uid="{00000000-0005-0000-0000-000094010000}"/>
    <cellStyle name="_2010háromnegyedBesz küld" xfId="406" xr:uid="{00000000-0005-0000-0000-000095010000}"/>
    <cellStyle name="_2010háromnegyedBesz küld_1" xfId="407" xr:uid="{00000000-0005-0000-0000-000096010000}"/>
    <cellStyle name="_2010háromnegyedBesz küld_1_TartalékKötvényLekötésekEgyebek2014" xfId="408" xr:uid="{00000000-0005-0000-0000-000097010000}"/>
    <cellStyle name="_2010háromnegyedBesz küld_TartalékKötvényLekötésekEgyebek2014" xfId="409" xr:uid="{00000000-0005-0000-0000-000098010000}"/>
    <cellStyle name="_2010KVI_végleges küld" xfId="410" xr:uid="{00000000-0005-0000-0000-000099010000}"/>
    <cellStyle name="_2010KVI_végleges küld_TartalékKötvényLekötésekEgyebek2014" xfId="411" xr:uid="{00000000-0005-0000-0000-00009A010000}"/>
    <cellStyle name="_2011 háromnegyed besz küld" xfId="412" xr:uid="{00000000-0005-0000-0000-00009B010000}"/>
    <cellStyle name="_2011 háromnegyed besz küld_1" xfId="413" xr:uid="{00000000-0005-0000-0000-00009C010000}"/>
    <cellStyle name="_2011 háromnegyed besz küld_1_TartalékKötvényLekötésekEgyebek2014" xfId="414" xr:uid="{00000000-0005-0000-0000-00009D010000}"/>
    <cellStyle name="_2011 háromnegyed besz küld_TartalékKötvényLekötésekEgyebek2014" xfId="415" xr:uid="{00000000-0005-0000-0000-00009E010000}"/>
    <cellStyle name="_2011. évi második rendelet-módosítás" xfId="416" xr:uid="{00000000-0005-0000-0000-00009F010000}"/>
    <cellStyle name="_2011. évi második rendelet-módosítás_1" xfId="417" xr:uid="{00000000-0005-0000-0000-0000A0010000}"/>
    <cellStyle name="_2011. évi második rendelet-módosítás_1_TartalékKötvényLekötésekEgyebek2014" xfId="418" xr:uid="{00000000-0005-0000-0000-0000A1010000}"/>
    <cellStyle name="_2011. évi második rendelet-módosítás_2" xfId="419" xr:uid="{00000000-0005-0000-0000-0000A2010000}"/>
    <cellStyle name="_2011. évi második rendelet-módosítás_2_TartalékKötvényLekötésekEgyebek2014" xfId="420" xr:uid="{00000000-0005-0000-0000-0000A3010000}"/>
    <cellStyle name="_2011. évi második rendelet-módosítás_3" xfId="421" xr:uid="{00000000-0005-0000-0000-0000A4010000}"/>
    <cellStyle name="_2011. évi második rendelet-módosítás_3_TartalékKötvényLekötésekEgyebek2014" xfId="422" xr:uid="{00000000-0005-0000-0000-0000A5010000}"/>
    <cellStyle name="_2011. évi második rendelet-módosítás_TartalékKötvényLekötésekEgyebek2014" xfId="423" xr:uid="{00000000-0005-0000-0000-0000A6010000}"/>
    <cellStyle name="_2011FELBEküld" xfId="424" xr:uid="{00000000-0005-0000-0000-0000A7010000}"/>
    <cellStyle name="_2011FELBEküld_1" xfId="425" xr:uid="{00000000-0005-0000-0000-0000A8010000}"/>
    <cellStyle name="_2011FELBEküld_1_2011besz" xfId="426" xr:uid="{00000000-0005-0000-0000-0000A9010000}"/>
    <cellStyle name="_2011FELBEküld_1_2011besz_TartalékKötvényLekötésekEgyebek2014" xfId="427" xr:uid="{00000000-0005-0000-0000-0000AA010000}"/>
    <cellStyle name="_2011FELBEküld_1_Kötvényből megvalósúló feladatok 2008-tól Ágika 2012 04 11" xfId="428" xr:uid="{00000000-0005-0000-0000-0000AB010000}"/>
    <cellStyle name="_2011FELBEküld_1_Kötvényből megvalósúló feladatok 2008-tól Ágika 2012 04 11_TartalékKötvényLekötésekEgyebek2014" xfId="429" xr:uid="{00000000-0005-0000-0000-0000AC010000}"/>
    <cellStyle name="_2011FELBEküld_1_Kötvényből megvalósúló feladatok 2008-tól Ágika 2013 03 20" xfId="430" xr:uid="{00000000-0005-0000-0000-0000AD010000}"/>
    <cellStyle name="_2011FELBEküld_1_Kötvényből megvalósúló feladatok 2008-tól Ágika 2013 03 20_TartalékKötvényLekötésekEgyebek2014" xfId="431" xr:uid="{00000000-0005-0000-0000-0000AE010000}"/>
    <cellStyle name="_2011FELBEküld_1_Kötvényből megvalósúló feladatok 2008-tól Ágika 2014 01 15" xfId="432" xr:uid="{00000000-0005-0000-0000-0000AF010000}"/>
    <cellStyle name="_2011FELBEküld_1_TartalékKötvényLekötésekEgyebek2014" xfId="433" xr:uid="{00000000-0005-0000-0000-0000B0010000}"/>
    <cellStyle name="_2011FELBEküld_TartalékKötvényLekötésekEgyebek2014" xfId="434" xr:uid="{00000000-0005-0000-0000-0000B1010000}"/>
    <cellStyle name="_2011KVI     2011 03 10" xfId="435" xr:uid="{00000000-0005-0000-0000-0000B2010000}"/>
    <cellStyle name="_2011KVI     2011 03 10_TartalékKötvényLekötésekEgyebek2014" xfId="436" xr:uid="{00000000-0005-0000-0000-0000B3010000}"/>
    <cellStyle name="_34BESZ2005" xfId="437" xr:uid="{00000000-0005-0000-0000-0000B4010000}"/>
    <cellStyle name="_34BESZ2005_1" xfId="438" xr:uid="{00000000-0005-0000-0000-0000B5010000}"/>
    <cellStyle name="_34BESZ2005_1_TartalékKötvényLekötésekEgyebek2014" xfId="439" xr:uid="{00000000-0005-0000-0000-0000B6010000}"/>
    <cellStyle name="_34BESZ2005_TartalékKötvényLekötésekEgyebek2014" xfId="440" xr:uid="{00000000-0005-0000-0000-0000B7010000}"/>
    <cellStyle name="_34BESZ2006" xfId="441" xr:uid="{00000000-0005-0000-0000-0000B8010000}"/>
    <cellStyle name="_34BESZ2006_1" xfId="442" xr:uid="{00000000-0005-0000-0000-0000B9010000}"/>
    <cellStyle name="_34BESZ2006_1_TartalékKötvényLekötésekEgyebek2014" xfId="443" xr:uid="{00000000-0005-0000-0000-0000BA010000}"/>
    <cellStyle name="_34BESZ2006_2" xfId="444" xr:uid="{00000000-0005-0000-0000-0000BB010000}"/>
    <cellStyle name="_34BESZ2006_2_PH KVI 2014 KV 2014 02 20 elfogadott TEST2" xfId="445" xr:uid="{00000000-0005-0000-0000-0000BC010000}"/>
    <cellStyle name="_34BESZ2006_2_TartalékKötvényLekötésekEgyebek2014" xfId="446" xr:uid="{00000000-0005-0000-0000-0000BD010000}"/>
    <cellStyle name="_34BESZ2006_TartalékKötvényLekötésekEgyebek2014" xfId="447" xr:uid="{00000000-0005-0000-0000-0000BE010000}"/>
    <cellStyle name="_34BESZ2006bőv" xfId="448" xr:uid="{00000000-0005-0000-0000-0000BF010000}"/>
    <cellStyle name="_34BESZ2006bőv_1" xfId="449" xr:uid="{00000000-0005-0000-0000-0000C0010000}"/>
    <cellStyle name="_34BESZ2006bőv_1_PH KVI 2014 KV 2014 02 20 elfogadott TEST2" xfId="450" xr:uid="{00000000-0005-0000-0000-0000C1010000}"/>
    <cellStyle name="_34BESZ2006bőv_1_TartalékKötvényLekötésekEgyebek2014" xfId="451" xr:uid="{00000000-0005-0000-0000-0000C2010000}"/>
    <cellStyle name="_34BESZ2006bőv_TartalékKötvényLekötésekEgyebek2014" xfId="452" xr:uid="{00000000-0005-0000-0000-0000C3010000}"/>
    <cellStyle name="_34BESZ2006bőv1" xfId="453" xr:uid="{00000000-0005-0000-0000-0000C4010000}"/>
    <cellStyle name="_34BESZ2006bőv1_1" xfId="454" xr:uid="{00000000-0005-0000-0000-0000C5010000}"/>
    <cellStyle name="_34BESZ2006bőv1_1_Munkafüzet2" xfId="455" xr:uid="{00000000-0005-0000-0000-0000C6010000}"/>
    <cellStyle name="_34BESZ2006bőv1_1_Munkafüzet2_PH KVI 2014 KV 2014 02 20 elfogadott TEST2" xfId="456" xr:uid="{00000000-0005-0000-0000-0000C7010000}"/>
    <cellStyle name="_34BESZ2006bőv1_1_Munkafüzet2_TartalékKötvényLekötésekEgyebek2014" xfId="457" xr:uid="{00000000-0005-0000-0000-0000C8010000}"/>
    <cellStyle name="_34BESZ2006bőv1_1_TartalékKötvényLekötésekEgyebek2014" xfId="458" xr:uid="{00000000-0005-0000-0000-0000C9010000}"/>
    <cellStyle name="_34BESZ2006bőv1_TartalékKötvényLekötésekEgyebek2014" xfId="459" xr:uid="{00000000-0005-0000-0000-0000CA010000}"/>
    <cellStyle name="_34BESZ2006otthon" xfId="460" xr:uid="{00000000-0005-0000-0000-0000CB010000}"/>
    <cellStyle name="_34BESZ2006otthon_1" xfId="461" xr:uid="{00000000-0005-0000-0000-0000CC010000}"/>
    <cellStyle name="_34BESZ2006otthon_1_TartalékKötvényLekötésekEgyebek2014" xfId="462" xr:uid="{00000000-0005-0000-0000-0000CD010000}"/>
    <cellStyle name="_34BESZ2006otthon_TartalékKötvényLekötésekEgyebek2014" xfId="463" xr:uid="{00000000-0005-0000-0000-0000CE010000}"/>
    <cellStyle name="_alapokmányok" xfId="464" xr:uid="{00000000-0005-0000-0000-0000CF010000}"/>
    <cellStyle name="_alapokmányok_PH KVI 2014 KV 2014 02 20 elfogadott TEST2" xfId="465" xr:uid="{00000000-0005-0000-0000-0000D0010000}"/>
    <cellStyle name="_alapokmányok_TartalékKötvényLekötésekEgyebek2014" xfId="466" xr:uid="{00000000-0005-0000-0000-0000D1010000}"/>
    <cellStyle name="_EUs pályázatok intézmények felé" xfId="467" xr:uid="{00000000-0005-0000-0000-0000D2010000}"/>
    <cellStyle name="_EUs pályázatok intézmények felé_TartalékKötvényLekötésekEgyebek2014" xfId="468" xr:uid="{00000000-0005-0000-0000-0000D3010000}"/>
    <cellStyle name="_Kötvény törlesztés éls kamat alakulása" xfId="469" xr:uid="{00000000-0005-0000-0000-0000D4010000}"/>
    <cellStyle name="_Kötvény törlesztés éls kamat alakulása_TartalékKötvényLekötésekEgyebek2014" xfId="470" xr:uid="{00000000-0005-0000-0000-0000D5010000}"/>
    <cellStyle name="_kötvénylekötés és kamatbevétel" xfId="471" xr:uid="{00000000-0005-0000-0000-0000D6010000}"/>
    <cellStyle name="_kötvénylekötés és kamatbevétel_TartalékKötvényLekötésekEgyebek2014" xfId="472" xr:uid="{00000000-0005-0000-0000-0000D7010000}"/>
    <cellStyle name="_Másolat eredetije2006.évi harmadik rendelet-módosításO" xfId="473" xr:uid="{00000000-0005-0000-0000-0000D8010000}"/>
    <cellStyle name="_Másolat eredetije2006.évi harmadik rendelet-módosításO_1" xfId="474" xr:uid="{00000000-0005-0000-0000-0000D9010000}"/>
    <cellStyle name="_Másolat eredetije2006.évi harmadik rendelet-módosításO_1_TartalékKötvényLekötésekEgyebek2014" xfId="475" xr:uid="{00000000-0005-0000-0000-0000DA010000}"/>
    <cellStyle name="_Másolat eredetije2006.évi harmadik rendelet-módosításO_2" xfId="476" xr:uid="{00000000-0005-0000-0000-0000DB010000}"/>
    <cellStyle name="_Másolat eredetije2006.évi harmadik rendelet-módosításO_2_TartalékKötvényLekötésekEgyebek2014" xfId="477" xr:uid="{00000000-0005-0000-0000-0000DC010000}"/>
    <cellStyle name="_Másolat eredetije2006.évi harmadik rendelet-módosításO_3" xfId="478" xr:uid="{00000000-0005-0000-0000-0000DD010000}"/>
    <cellStyle name="_Másolat eredetije2006.évi harmadik rendelet-módosításO_3_TartalékKötvényLekötésekEgyebek2014" xfId="479" xr:uid="{00000000-0005-0000-0000-0000DE010000}"/>
    <cellStyle name="_Másolat eredetije2006.évi harmadik rendelet-módosításO_4" xfId="480" xr:uid="{00000000-0005-0000-0000-0000DF010000}"/>
    <cellStyle name="_Másolat eredetije2006.évi harmadik rendelet-módosításO_4_TartalékKötvényLekötésekEgyebek2014" xfId="481" xr:uid="{00000000-0005-0000-0000-0000E0010000}"/>
    <cellStyle name="_Másolat eredetije2006.évi harmadik rendelet-módosításO_TartalékKötvényLekötésekEgyebek2014" xfId="482" xr:uid="{00000000-0005-0000-0000-0000E1010000}"/>
    <cellStyle name="_Munkafüzet2" xfId="483" xr:uid="{00000000-0005-0000-0000-0000E2010000}"/>
    <cellStyle name="_Munkafüzet2_TartalékKötvényLekötésekEgyebek2014" xfId="484" xr:uid="{00000000-0005-0000-0000-0000E3010000}"/>
    <cellStyle name="_TÁMOP félévesGesz" xfId="485" xr:uid="{00000000-0005-0000-0000-0000E4010000}"/>
    <cellStyle name="_TÁMOP félévesGesz_TartalékKötvényLekötésekEgyebek2014" xfId="486" xr:uid="{00000000-0005-0000-0000-0000E5010000}"/>
    <cellStyle name="_TartalékKötvényLekötésekEgyebek2011" xfId="487" xr:uid="{00000000-0005-0000-0000-0000E6010000}"/>
    <cellStyle name="_TartalékKötvényLekötésekEgyebek2011_TartalékKötvényLekötésekEgyebek2014" xfId="488" xr:uid="{00000000-0005-0000-0000-0000E7010000}"/>
    <cellStyle name="_TEST1" xfId="489" xr:uid="{00000000-0005-0000-0000-0000E8010000}"/>
    <cellStyle name="_TEST1_1" xfId="490" xr:uid="{00000000-0005-0000-0000-0000E9010000}"/>
    <cellStyle name="_TEST1_1_TartalékKötvényLekötésekEgyebek2014" xfId="491" xr:uid="{00000000-0005-0000-0000-0000EA010000}"/>
    <cellStyle name="_TEST1_TartalékKötvényLekötésekEgyebek2014" xfId="492" xr:uid="{00000000-0005-0000-0000-0000EB010000}"/>
    <cellStyle name="_TEST2" xfId="493" xr:uid="{00000000-0005-0000-0000-0000EC010000}"/>
    <cellStyle name="_TEST2_1" xfId="494" xr:uid="{00000000-0005-0000-0000-0000ED010000}"/>
    <cellStyle name="_TEST2_1_TartalékKötvényLekötésekEgyebek2014" xfId="495" xr:uid="{00000000-0005-0000-0000-0000EE010000}"/>
    <cellStyle name="_TEST2_2" xfId="496" xr:uid="{00000000-0005-0000-0000-0000EF010000}"/>
    <cellStyle name="_TEST2_2_PH KVI 2014 KV 2014 02 20 elfogadott TEST2" xfId="497" xr:uid="{00000000-0005-0000-0000-0000F0010000}"/>
    <cellStyle name="_TEST2_2_TartalékKötvényLekötésekEgyebek2014" xfId="498" xr:uid="{00000000-0005-0000-0000-0000F1010000}"/>
    <cellStyle name="_TEST2_TartalékKötvényLekötésekEgyebek2014" xfId="499" xr:uid="{00000000-0005-0000-0000-0000F2010000}"/>
    <cellStyle name="_TEST3" xfId="500" xr:uid="{00000000-0005-0000-0000-0000F3010000}"/>
    <cellStyle name="_TEST3_1" xfId="501" xr:uid="{00000000-0005-0000-0000-0000F4010000}"/>
    <cellStyle name="_TEST3_1_TartalékKötvényLekötésekEgyebek2014" xfId="502" xr:uid="{00000000-0005-0000-0000-0000F5010000}"/>
    <cellStyle name="_TEST3_TartalékKötvényLekötésekEgyebek2014" xfId="503" xr:uid="{00000000-0005-0000-0000-0000F6010000}"/>
    <cellStyle name="_TEST3V" xfId="504" xr:uid="{00000000-0005-0000-0000-0000F7010000}"/>
    <cellStyle name="_TEST3V_1" xfId="505" xr:uid="{00000000-0005-0000-0000-0000F8010000}"/>
    <cellStyle name="_TEST3V_1_TartalékKötvényLekötésekEgyebek2014" xfId="506" xr:uid="{00000000-0005-0000-0000-0000F9010000}"/>
    <cellStyle name="_TEST3V_2" xfId="507" xr:uid="{00000000-0005-0000-0000-0000FA010000}"/>
    <cellStyle name="_TEST3V_2_PH KVI 2014 KV 2014 02 20 elfogadott TEST2" xfId="508" xr:uid="{00000000-0005-0000-0000-0000FB010000}"/>
    <cellStyle name="_TEST3V_2_TartalékKötvényLekötésekEgyebek2014" xfId="509" xr:uid="{00000000-0005-0000-0000-0000FC010000}"/>
    <cellStyle name="_TEST3V_3" xfId="510" xr:uid="{00000000-0005-0000-0000-0000FD010000}"/>
    <cellStyle name="_TEST3V_3_TartalékKötvényLekötésekEgyebek2014" xfId="511" xr:uid="{00000000-0005-0000-0000-0000FE010000}"/>
    <cellStyle name="_TEST3V_4" xfId="512" xr:uid="{00000000-0005-0000-0000-0000FF010000}"/>
    <cellStyle name="_TEST3V_4_TartalékKötvényLekötésekEgyebek2014" xfId="513" xr:uid="{00000000-0005-0000-0000-000000020000}"/>
    <cellStyle name="_TEST3V_TartalékKötvényLekötésekEgyebek2014" xfId="514" xr:uid="{00000000-0005-0000-0000-000001020000}"/>
    <cellStyle name="_test4" xfId="515" xr:uid="{00000000-0005-0000-0000-000002020000}"/>
    <cellStyle name="_test4_1" xfId="516" xr:uid="{00000000-0005-0000-0000-000003020000}"/>
    <cellStyle name="_test4_1_TartalékKötvényLekötésekEgyebek2014" xfId="517" xr:uid="{00000000-0005-0000-0000-000004020000}"/>
    <cellStyle name="_test4_2" xfId="518" xr:uid="{00000000-0005-0000-0000-000005020000}"/>
    <cellStyle name="_test4_2_TartalékKötvényLekötésekEgyebek2014" xfId="519" xr:uid="{00000000-0005-0000-0000-000006020000}"/>
    <cellStyle name="_test4_3" xfId="520" xr:uid="{00000000-0005-0000-0000-000007020000}"/>
    <cellStyle name="_test4_3_TartalékKötvényLekötésekEgyebek2014" xfId="521" xr:uid="{00000000-0005-0000-0000-000008020000}"/>
    <cellStyle name="_test4_4" xfId="522" xr:uid="{00000000-0005-0000-0000-000009020000}"/>
    <cellStyle name="_test4_4_TartalékKötvényLekötésekEgyebek2014" xfId="523" xr:uid="{00000000-0005-0000-0000-00000A020000}"/>
    <cellStyle name="_test4_TartalékKötvényLekötésekEgyebek2014" xfId="524" xr:uid="{00000000-0005-0000-0000-00000B020000}"/>
    <cellStyle name="_TEST5" xfId="525" xr:uid="{00000000-0005-0000-0000-00000C020000}"/>
    <cellStyle name="_TEST5_1" xfId="526" xr:uid="{00000000-0005-0000-0000-00000D020000}"/>
    <cellStyle name="_TEST5_1_TartalékKötvényLekötésekEgyebek2014" xfId="527" xr:uid="{00000000-0005-0000-0000-00000E020000}"/>
    <cellStyle name="_TEST5_2" xfId="528" xr:uid="{00000000-0005-0000-0000-00000F020000}"/>
    <cellStyle name="_TEST5_2_TartalékKötvényLekötésekEgyebek2014" xfId="529" xr:uid="{00000000-0005-0000-0000-000010020000}"/>
    <cellStyle name="_TEST5_3" xfId="530" xr:uid="{00000000-0005-0000-0000-000011020000}"/>
    <cellStyle name="_TEST5_3_TartalékKötvényLekötésekEgyebek2014" xfId="531" xr:uid="{00000000-0005-0000-0000-000012020000}"/>
    <cellStyle name="_TEST5_TartalékKötvényLekötésekEgyebek2014" xfId="532" xr:uid="{00000000-0005-0000-0000-000013020000}"/>
    <cellStyle name="20% - Accent1" xfId="533" xr:uid="{00000000-0005-0000-0000-000014020000}"/>
    <cellStyle name="20% - Accent2" xfId="534" xr:uid="{00000000-0005-0000-0000-000015020000}"/>
    <cellStyle name="20% - Accent3" xfId="535" xr:uid="{00000000-0005-0000-0000-000016020000}"/>
    <cellStyle name="20% - Accent4" xfId="536" xr:uid="{00000000-0005-0000-0000-000017020000}"/>
    <cellStyle name="20% - Accent5" xfId="537" xr:uid="{00000000-0005-0000-0000-000018020000}"/>
    <cellStyle name="20% - Accent6" xfId="538" xr:uid="{00000000-0005-0000-0000-000019020000}"/>
    <cellStyle name="40% - Accent1" xfId="539" xr:uid="{00000000-0005-0000-0000-00001A020000}"/>
    <cellStyle name="40% - Accent2" xfId="540" xr:uid="{00000000-0005-0000-0000-00001B020000}"/>
    <cellStyle name="40% - Accent3" xfId="541" xr:uid="{00000000-0005-0000-0000-00001C020000}"/>
    <cellStyle name="40% - Accent4" xfId="542" xr:uid="{00000000-0005-0000-0000-00001D020000}"/>
    <cellStyle name="40% - Accent5" xfId="543" xr:uid="{00000000-0005-0000-0000-00001E020000}"/>
    <cellStyle name="40% - Accent6" xfId="544" xr:uid="{00000000-0005-0000-0000-00001F020000}"/>
    <cellStyle name="60% - Accent1" xfId="545" xr:uid="{00000000-0005-0000-0000-000020020000}"/>
    <cellStyle name="60% - Accent2" xfId="546" xr:uid="{00000000-0005-0000-0000-000021020000}"/>
    <cellStyle name="60% - Accent3" xfId="547" xr:uid="{00000000-0005-0000-0000-000022020000}"/>
    <cellStyle name="60% - Accent4" xfId="548" xr:uid="{00000000-0005-0000-0000-000023020000}"/>
    <cellStyle name="60% - Accent5" xfId="549" xr:uid="{00000000-0005-0000-0000-000024020000}"/>
    <cellStyle name="60% - Accent6" xfId="550" xr:uid="{00000000-0005-0000-0000-000025020000}"/>
    <cellStyle name="Accent1" xfId="551" xr:uid="{00000000-0005-0000-0000-000026020000}"/>
    <cellStyle name="Accent2" xfId="552" xr:uid="{00000000-0005-0000-0000-000027020000}"/>
    <cellStyle name="Accent3" xfId="553" xr:uid="{00000000-0005-0000-0000-000028020000}"/>
    <cellStyle name="Accent4" xfId="554" xr:uid="{00000000-0005-0000-0000-000029020000}"/>
    <cellStyle name="Accent5" xfId="555" xr:uid="{00000000-0005-0000-0000-00002A020000}"/>
    <cellStyle name="Accent6" xfId="556" xr:uid="{00000000-0005-0000-0000-00002B020000}"/>
    <cellStyle name="Bad" xfId="557" xr:uid="{00000000-0005-0000-0000-00002C020000}"/>
    <cellStyle name="Calculation" xfId="558" xr:uid="{00000000-0005-0000-0000-00002D020000}"/>
    <cellStyle name="Check Cell" xfId="559" xr:uid="{00000000-0005-0000-0000-00002E020000}"/>
    <cellStyle name="Explanatory Text" xfId="560" xr:uid="{00000000-0005-0000-0000-00002F020000}"/>
    <cellStyle name="Ezres" xfId="561" builtinId="3"/>
    <cellStyle name="Ezres 2" xfId="562" xr:uid="{00000000-0005-0000-0000-000031020000}"/>
    <cellStyle name="Ezres 2 2" xfId="563" xr:uid="{00000000-0005-0000-0000-000032020000}"/>
    <cellStyle name="Ezres 3" xfId="564" xr:uid="{00000000-0005-0000-0000-000033020000}"/>
    <cellStyle name="Good" xfId="565" xr:uid="{00000000-0005-0000-0000-000034020000}"/>
    <cellStyle name="Heading 1" xfId="566" xr:uid="{00000000-0005-0000-0000-000035020000}"/>
    <cellStyle name="Heading 2" xfId="567" xr:uid="{00000000-0005-0000-0000-000036020000}"/>
    <cellStyle name="Heading 3" xfId="568" xr:uid="{00000000-0005-0000-0000-000037020000}"/>
    <cellStyle name="Heading 4" xfId="569" xr:uid="{00000000-0005-0000-0000-000038020000}"/>
    <cellStyle name="Input" xfId="570" xr:uid="{00000000-0005-0000-0000-000039020000}"/>
    <cellStyle name="Linked Cell" xfId="571" xr:uid="{00000000-0005-0000-0000-00003A020000}"/>
    <cellStyle name="Neutral" xfId="572" xr:uid="{00000000-0005-0000-0000-00003B020000}"/>
    <cellStyle name="Normál" xfId="0" builtinId="0"/>
    <cellStyle name="Normál 2" xfId="573" xr:uid="{00000000-0005-0000-0000-00003D020000}"/>
    <cellStyle name="Normál 2 2" xfId="574" xr:uid="{00000000-0005-0000-0000-00003E020000}"/>
    <cellStyle name="Normál 2 3" xfId="575" xr:uid="{00000000-0005-0000-0000-00003F020000}"/>
    <cellStyle name="Normál 3" xfId="576" xr:uid="{00000000-0005-0000-0000-000040020000}"/>
    <cellStyle name="Normál 4" xfId="577" xr:uid="{00000000-0005-0000-0000-000041020000}"/>
    <cellStyle name="Normál_00KV3" xfId="578" xr:uid="{00000000-0005-0000-0000-000042020000}"/>
    <cellStyle name="Normal_APUT202" xfId="579" xr:uid="{00000000-0005-0000-0000-000043020000}"/>
    <cellStyle name="Note" xfId="580" xr:uid="{00000000-0005-0000-0000-000044020000}"/>
    <cellStyle name="Output" xfId="581" xr:uid="{00000000-0005-0000-0000-000045020000}"/>
    <cellStyle name="Pénznem 2" xfId="582" xr:uid="{00000000-0005-0000-0000-000046020000}"/>
    <cellStyle name="Pénznem 2 2" xfId="583" xr:uid="{00000000-0005-0000-0000-000047020000}"/>
    <cellStyle name="Pénznem 2 3" xfId="584" xr:uid="{00000000-0005-0000-0000-000048020000}"/>
    <cellStyle name="Pénznem 3" xfId="585" xr:uid="{00000000-0005-0000-0000-000049020000}"/>
    <cellStyle name="Pénznem 4" xfId="586" xr:uid="{00000000-0005-0000-0000-00004A020000}"/>
    <cellStyle name="Stílus 1" xfId="587" xr:uid="{00000000-0005-0000-0000-00004B020000}"/>
    <cellStyle name="Stílus 1 2" xfId="588" xr:uid="{00000000-0005-0000-0000-00004C020000}"/>
    <cellStyle name="Stílus 4" xfId="589" xr:uid="{00000000-0005-0000-0000-00004D020000}"/>
    <cellStyle name="Százalék 2" xfId="590" xr:uid="{00000000-0005-0000-0000-00004E020000}"/>
    <cellStyle name="Százalék 3" xfId="591" xr:uid="{00000000-0005-0000-0000-00004F020000}"/>
    <cellStyle name="Title" xfId="592" xr:uid="{00000000-0005-0000-0000-000050020000}"/>
    <cellStyle name="Total" xfId="593" xr:uid="{00000000-0005-0000-0000-000051020000}"/>
    <cellStyle name="Warning Text" xfId="594" xr:uid="{00000000-0005-0000-0000-00005202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0"/>
  <sheetViews>
    <sheetView tabSelected="1" view="pageBreakPreview" zoomScaleNormal="100" zoomScaleSheetLayoutView="100" workbookViewId="0">
      <pane ySplit="10" topLeftCell="A251" activePane="bottomLeft" state="frozen"/>
      <selection pane="bottomLeft" activeCell="C11" sqref="C11"/>
    </sheetView>
  </sheetViews>
  <sheetFormatPr defaultColWidth="9.33203125" defaultRowHeight="12.75" x14ac:dyDescent="0.2"/>
  <cols>
    <col min="1" max="1" width="3.6640625" style="34" customWidth="1"/>
    <col min="2" max="2" width="76.1640625" customWidth="1"/>
    <col min="3" max="3" width="43.33203125" style="1" customWidth="1"/>
    <col min="4" max="4" width="32.6640625" style="56" bestFit="1" customWidth="1"/>
    <col min="5" max="5" width="18.83203125" style="2" hidden="1" customWidth="1"/>
    <col min="6" max="8" width="18.83203125" style="2" customWidth="1"/>
    <col min="9" max="11" width="18" style="3" customWidth="1"/>
  </cols>
  <sheetData>
    <row r="1" spans="1:11" ht="22.5" x14ac:dyDescent="0.3">
      <c r="A1" s="33"/>
      <c r="I1" s="19" t="s">
        <v>27</v>
      </c>
      <c r="J1" s="19"/>
      <c r="K1" s="19"/>
    </row>
    <row r="2" spans="1:11" ht="8.25" customHeight="1" x14ac:dyDescent="0.2"/>
    <row r="3" spans="1:11" ht="15" customHeight="1" x14ac:dyDescent="0.2">
      <c r="B3" s="18"/>
    </row>
    <row r="4" spans="1:11" ht="15" hidden="1" customHeight="1" x14ac:dyDescent="0.2"/>
    <row r="5" spans="1:11" s="4" customFormat="1" ht="25.5" x14ac:dyDescent="0.35">
      <c r="A5" s="123" t="s">
        <v>0</v>
      </c>
      <c r="B5" s="123"/>
      <c r="C5" s="123"/>
      <c r="D5" s="123"/>
      <c r="E5" s="123"/>
      <c r="F5" s="123"/>
      <c r="G5" s="123"/>
      <c r="H5" s="123"/>
      <c r="I5" s="123"/>
      <c r="J5" s="76"/>
      <c r="K5" s="76"/>
    </row>
    <row r="6" spans="1:11" s="4" customFormat="1" ht="21.75" customHeight="1" x14ac:dyDescent="0.35">
      <c r="A6" s="124" t="s">
        <v>1</v>
      </c>
      <c r="B6" s="124"/>
      <c r="C6" s="124"/>
      <c r="D6" s="124"/>
      <c r="E6" s="124"/>
      <c r="F6" s="124"/>
      <c r="G6" s="124"/>
      <c r="H6" s="124"/>
      <c r="I6" s="124"/>
      <c r="J6" s="77"/>
      <c r="K6" s="77"/>
    </row>
    <row r="7" spans="1:11" s="7" customFormat="1" ht="8.25" customHeight="1" x14ac:dyDescent="0.3">
      <c r="A7" s="34"/>
      <c r="B7" s="125"/>
      <c r="C7" s="125"/>
      <c r="D7" s="125"/>
      <c r="E7" s="5"/>
      <c r="F7" s="5"/>
      <c r="G7" s="5"/>
      <c r="H7" s="5"/>
      <c r="I7" s="6"/>
      <c r="J7" s="6"/>
      <c r="K7" s="6"/>
    </row>
    <row r="8" spans="1:11" ht="0.75" customHeight="1" x14ac:dyDescent="0.2"/>
    <row r="9" spans="1:11" s="8" customFormat="1" ht="17.25" customHeight="1" thickBot="1" x14ac:dyDescent="0.25">
      <c r="A9" s="35"/>
      <c r="C9" s="9"/>
      <c r="D9" s="57"/>
      <c r="E9" s="126" t="s">
        <v>2</v>
      </c>
      <c r="F9" s="126"/>
      <c r="G9" s="126"/>
      <c r="H9" s="126"/>
      <c r="I9" s="126"/>
      <c r="J9" s="78"/>
      <c r="K9" s="78"/>
    </row>
    <row r="10" spans="1:11" s="10" customFormat="1" ht="40.5" customHeight="1" thickBot="1" x14ac:dyDescent="0.25">
      <c r="A10" s="35"/>
      <c r="B10" s="70" t="s">
        <v>3</v>
      </c>
      <c r="C10" s="54" t="s">
        <v>4</v>
      </c>
      <c r="D10" s="58" t="s">
        <v>5</v>
      </c>
      <c r="E10" s="55" t="s">
        <v>28</v>
      </c>
      <c r="F10" s="55" t="s">
        <v>29</v>
      </c>
      <c r="G10" s="55" t="s">
        <v>35</v>
      </c>
      <c r="H10" s="55" t="s">
        <v>419</v>
      </c>
      <c r="I10" s="42" t="s">
        <v>493</v>
      </c>
      <c r="J10" s="79"/>
      <c r="K10" s="79"/>
    </row>
    <row r="11" spans="1:11" s="11" customFormat="1" x14ac:dyDescent="0.2">
      <c r="A11" s="36"/>
      <c r="B11" s="47"/>
      <c r="C11" s="43"/>
      <c r="D11" s="59"/>
      <c r="E11" s="13"/>
      <c r="F11" s="13"/>
      <c r="G11" s="80"/>
      <c r="H11" s="13"/>
      <c r="I11" s="14"/>
      <c r="J11" s="13"/>
      <c r="K11" s="13"/>
    </row>
    <row r="12" spans="1:11" s="11" customFormat="1" x14ac:dyDescent="0.2">
      <c r="A12" s="36"/>
      <c r="B12" s="48" t="s">
        <v>6</v>
      </c>
      <c r="C12" s="44"/>
      <c r="D12" s="59"/>
      <c r="E12" s="13"/>
      <c r="F12" s="29"/>
      <c r="G12" s="29"/>
      <c r="H12" s="29"/>
      <c r="I12" s="14"/>
      <c r="J12" s="13"/>
      <c r="K12" s="13"/>
    </row>
    <row r="13" spans="1:11" s="11" customFormat="1" x14ac:dyDescent="0.2">
      <c r="A13" s="36"/>
      <c r="B13" s="47" t="s">
        <v>206</v>
      </c>
      <c r="C13" t="s">
        <v>39</v>
      </c>
      <c r="D13" s="60" t="s">
        <v>41</v>
      </c>
      <c r="E13" s="29">
        <v>400</v>
      </c>
      <c r="F13" s="27">
        <v>400</v>
      </c>
      <c r="G13" s="22">
        <v>400</v>
      </c>
      <c r="H13" s="22">
        <v>400</v>
      </c>
      <c r="I13" s="108">
        <v>400</v>
      </c>
      <c r="J13" s="22"/>
      <c r="K13" s="22"/>
    </row>
    <row r="14" spans="1:11" s="11" customFormat="1" x14ac:dyDescent="0.2">
      <c r="A14" s="36"/>
      <c r="B14" s="47" t="s">
        <v>515</v>
      </c>
      <c r="C14" t="s">
        <v>510</v>
      </c>
      <c r="D14" s="100" t="s">
        <v>511</v>
      </c>
      <c r="E14" s="29">
        <v>508</v>
      </c>
      <c r="F14" s="29">
        <v>508</v>
      </c>
      <c r="G14" s="29">
        <v>508</v>
      </c>
      <c r="H14" s="29">
        <v>508</v>
      </c>
      <c r="I14" s="109">
        <v>508</v>
      </c>
      <c r="J14" s="22"/>
      <c r="K14" s="22"/>
    </row>
    <row r="15" spans="1:11" s="11" customFormat="1" x14ac:dyDescent="0.2">
      <c r="A15" s="36"/>
      <c r="B15" s="47" t="s">
        <v>207</v>
      </c>
      <c r="C15" t="s">
        <v>45</v>
      </c>
      <c r="D15" s="59" t="s">
        <v>7</v>
      </c>
      <c r="E15" s="29">
        <v>5023</v>
      </c>
      <c r="F15" s="27">
        <v>5023</v>
      </c>
      <c r="G15" s="22">
        <v>5023</v>
      </c>
      <c r="H15" s="22">
        <v>5023</v>
      </c>
      <c r="I15" s="108">
        <v>5023</v>
      </c>
      <c r="J15" s="22"/>
      <c r="K15" s="22"/>
    </row>
    <row r="16" spans="1:11" s="8" customFormat="1" x14ac:dyDescent="0.2">
      <c r="A16" s="36"/>
      <c r="B16" s="49" t="s">
        <v>208</v>
      </c>
      <c r="C16" t="s">
        <v>30</v>
      </c>
      <c r="D16" s="59" t="s">
        <v>19</v>
      </c>
      <c r="E16" s="29">
        <v>1295</v>
      </c>
      <c r="F16" s="20">
        <v>1295</v>
      </c>
      <c r="G16" s="26">
        <v>1295</v>
      </c>
      <c r="H16" s="26">
        <v>1295</v>
      </c>
      <c r="I16" s="110">
        <v>1295</v>
      </c>
      <c r="J16" s="26"/>
      <c r="K16" s="26"/>
    </row>
    <row r="17" spans="1:11" s="8" customFormat="1" x14ac:dyDescent="0.2">
      <c r="A17" s="36"/>
      <c r="B17" s="82" t="s">
        <v>209</v>
      </c>
      <c r="C17" t="s">
        <v>123</v>
      </c>
      <c r="D17" s="59" t="s">
        <v>124</v>
      </c>
      <c r="E17" s="29">
        <v>43249</v>
      </c>
      <c r="F17" s="29">
        <v>43249</v>
      </c>
      <c r="G17" s="75" t="s">
        <v>32</v>
      </c>
      <c r="H17" s="75" t="s">
        <v>32</v>
      </c>
      <c r="I17" s="101" t="s">
        <v>32</v>
      </c>
      <c r="J17" s="75"/>
      <c r="K17" s="75"/>
    </row>
    <row r="18" spans="1:11" s="8" customFormat="1" x14ac:dyDescent="0.2">
      <c r="A18" s="36"/>
      <c r="B18" s="49" t="s">
        <v>210</v>
      </c>
      <c r="C18" s="9" t="s">
        <v>31</v>
      </c>
      <c r="D18" s="12" t="s">
        <v>494</v>
      </c>
      <c r="E18" s="29">
        <v>2957</v>
      </c>
      <c r="F18" s="12">
        <v>11826</v>
      </c>
      <c r="G18" s="75">
        <v>2956</v>
      </c>
      <c r="H18" s="75" t="s">
        <v>32</v>
      </c>
      <c r="I18" s="101" t="s">
        <v>32</v>
      </c>
      <c r="J18" s="75"/>
      <c r="K18" s="75"/>
    </row>
    <row r="19" spans="1:11" s="11" customFormat="1" x14ac:dyDescent="0.2">
      <c r="A19" s="36"/>
      <c r="B19" s="47"/>
      <c r="C19" s="43"/>
      <c r="D19" s="59"/>
      <c r="E19" s="29"/>
      <c r="F19" s="20"/>
      <c r="G19" s="20"/>
      <c r="H19" s="20"/>
      <c r="I19" s="21"/>
      <c r="J19" s="20"/>
      <c r="K19" s="20"/>
    </row>
    <row r="20" spans="1:11" s="11" customFormat="1" x14ac:dyDescent="0.2">
      <c r="A20" s="36"/>
      <c r="B20" s="48" t="s">
        <v>8</v>
      </c>
      <c r="C20" s="43"/>
      <c r="D20" s="59"/>
      <c r="E20" s="20"/>
      <c r="F20" s="20"/>
      <c r="G20" s="20"/>
      <c r="H20" s="20"/>
      <c r="I20" s="21"/>
      <c r="J20" s="20"/>
      <c r="K20" s="20"/>
    </row>
    <row r="21" spans="1:11" s="11" customFormat="1" x14ac:dyDescent="0.2">
      <c r="A21" s="36"/>
      <c r="B21" s="82" t="s">
        <v>497</v>
      </c>
      <c r="C21" t="s">
        <v>499</v>
      </c>
      <c r="D21" s="12" t="s">
        <v>500</v>
      </c>
      <c r="E21" s="29">
        <v>3000</v>
      </c>
      <c r="F21" s="29">
        <v>5999</v>
      </c>
      <c r="G21" s="29">
        <v>5999</v>
      </c>
      <c r="H21" s="29">
        <v>5999</v>
      </c>
      <c r="I21" s="109">
        <v>5999</v>
      </c>
      <c r="J21" s="29"/>
      <c r="K21" s="26"/>
    </row>
    <row r="22" spans="1:11" s="11" customFormat="1" x14ac:dyDescent="0.2">
      <c r="A22" s="36"/>
      <c r="B22" s="82" t="s">
        <v>496</v>
      </c>
      <c r="C22" t="s">
        <v>498</v>
      </c>
      <c r="D22" s="12" t="s">
        <v>502</v>
      </c>
      <c r="E22" s="29">
        <v>4860</v>
      </c>
      <c r="F22" s="29">
        <v>4860</v>
      </c>
      <c r="G22" s="29">
        <v>4860</v>
      </c>
      <c r="H22" s="29">
        <v>4860</v>
      </c>
      <c r="I22" s="109">
        <v>4860</v>
      </c>
      <c r="J22" s="29"/>
      <c r="K22" s="26"/>
    </row>
    <row r="23" spans="1:11" s="11" customFormat="1" x14ac:dyDescent="0.2">
      <c r="A23" s="36"/>
      <c r="B23" s="49" t="s">
        <v>211</v>
      </c>
      <c r="C23" t="s">
        <v>47</v>
      </c>
      <c r="D23" s="61" t="s">
        <v>46</v>
      </c>
      <c r="E23" s="29">
        <v>6000</v>
      </c>
      <c r="F23" s="20">
        <v>3000</v>
      </c>
      <c r="G23" s="20">
        <v>3000</v>
      </c>
      <c r="H23" s="20">
        <v>3000</v>
      </c>
      <c r="I23" s="110">
        <v>3000</v>
      </c>
      <c r="J23" s="26"/>
      <c r="K23" s="26"/>
    </row>
    <row r="24" spans="1:11" s="11" customFormat="1" x14ac:dyDescent="0.2">
      <c r="A24" s="36"/>
      <c r="B24" s="49" t="s">
        <v>211</v>
      </c>
      <c r="C24" t="s">
        <v>495</v>
      </c>
      <c r="D24" s="18" t="s">
        <v>501</v>
      </c>
      <c r="E24" s="29">
        <v>0</v>
      </c>
      <c r="F24" s="20">
        <v>3000</v>
      </c>
      <c r="G24" s="20">
        <v>3000</v>
      </c>
      <c r="H24" s="20">
        <v>3000</v>
      </c>
      <c r="I24" s="110">
        <v>3000</v>
      </c>
      <c r="J24" s="26"/>
      <c r="K24" s="26"/>
    </row>
    <row r="25" spans="1:11" s="11" customFormat="1" x14ac:dyDescent="0.2">
      <c r="A25" s="36"/>
      <c r="B25" s="49" t="s">
        <v>212</v>
      </c>
      <c r="C25" t="s">
        <v>48</v>
      </c>
      <c r="D25" s="61" t="s">
        <v>49</v>
      </c>
      <c r="E25" s="29">
        <v>953</v>
      </c>
      <c r="F25" s="20">
        <v>953</v>
      </c>
      <c r="G25" s="26">
        <v>953</v>
      </c>
      <c r="H25" s="26">
        <v>953</v>
      </c>
      <c r="I25" s="110">
        <v>953</v>
      </c>
      <c r="J25" s="26"/>
      <c r="K25" s="26"/>
    </row>
    <row r="26" spans="1:11" s="11" customFormat="1" x14ac:dyDescent="0.2">
      <c r="A26" s="36"/>
      <c r="B26" s="82" t="s">
        <v>446</v>
      </c>
      <c r="C26" s="43" t="s">
        <v>448</v>
      </c>
      <c r="D26" s="91" t="s">
        <v>445</v>
      </c>
      <c r="E26" s="29">
        <v>15240</v>
      </c>
      <c r="F26" s="29">
        <v>15240</v>
      </c>
      <c r="G26" s="29">
        <v>15240</v>
      </c>
      <c r="H26" s="29">
        <v>15240</v>
      </c>
      <c r="I26" s="109">
        <v>15240</v>
      </c>
      <c r="J26" s="29"/>
      <c r="K26" s="26"/>
    </row>
    <row r="27" spans="1:11" s="11" customFormat="1" x14ac:dyDescent="0.2">
      <c r="A27" s="36"/>
      <c r="B27" s="82" t="s">
        <v>516</v>
      </c>
      <c r="C27" s="43" t="s">
        <v>517</v>
      </c>
      <c r="D27" s="91" t="s">
        <v>518</v>
      </c>
      <c r="E27" s="29">
        <v>3258</v>
      </c>
      <c r="F27" s="29">
        <v>13030</v>
      </c>
      <c r="G27" s="29">
        <v>13030</v>
      </c>
      <c r="H27" s="29">
        <v>13030</v>
      </c>
      <c r="I27" s="109">
        <v>13030</v>
      </c>
      <c r="J27" s="29"/>
      <c r="K27" s="26"/>
    </row>
    <row r="28" spans="1:11" s="11" customFormat="1" x14ac:dyDescent="0.2">
      <c r="A28" s="36"/>
      <c r="B28" s="47"/>
      <c r="C28" s="43"/>
      <c r="D28" s="59"/>
      <c r="E28" s="29"/>
      <c r="F28" s="20"/>
      <c r="G28" s="20"/>
      <c r="H28" s="20"/>
      <c r="I28" s="21"/>
      <c r="J28" s="20"/>
      <c r="K28" s="20"/>
    </row>
    <row r="29" spans="1:11" s="16" customFormat="1" x14ac:dyDescent="0.2">
      <c r="A29" s="36"/>
      <c r="B29" s="48" t="s">
        <v>10</v>
      </c>
      <c r="C29" s="44" t="s">
        <v>11</v>
      </c>
      <c r="D29" s="45"/>
      <c r="E29" s="23"/>
      <c r="F29" s="23"/>
      <c r="G29" s="23"/>
      <c r="H29" s="23"/>
      <c r="I29" s="24"/>
      <c r="J29" s="23"/>
      <c r="K29" s="23"/>
    </row>
    <row r="30" spans="1:11" s="11" customFormat="1" x14ac:dyDescent="0.2">
      <c r="A30" s="36"/>
      <c r="B30" s="47" t="s">
        <v>213</v>
      </c>
      <c r="C30" s="43" t="s">
        <v>38</v>
      </c>
      <c r="D30" s="61" t="s">
        <v>12</v>
      </c>
      <c r="E30" s="27">
        <v>7046</v>
      </c>
      <c r="F30" s="27">
        <v>7046</v>
      </c>
      <c r="G30" s="27">
        <v>7046</v>
      </c>
      <c r="H30" s="27">
        <v>7046</v>
      </c>
      <c r="I30" s="28">
        <v>7046</v>
      </c>
      <c r="J30" s="27"/>
      <c r="K30" s="27"/>
    </row>
    <row r="31" spans="1:11" s="11" customFormat="1" x14ac:dyDescent="0.2">
      <c r="A31" s="36"/>
      <c r="B31" s="49" t="s">
        <v>214</v>
      </c>
      <c r="C31" s="9" t="s">
        <v>131</v>
      </c>
      <c r="D31" s="62" t="s">
        <v>37</v>
      </c>
      <c r="E31" s="32">
        <v>1244</v>
      </c>
      <c r="F31" s="15">
        <v>1244</v>
      </c>
      <c r="G31" s="32">
        <v>1244</v>
      </c>
      <c r="H31" s="32">
        <v>1244</v>
      </c>
      <c r="I31" s="111">
        <v>1244</v>
      </c>
      <c r="J31" s="32"/>
      <c r="K31" s="32"/>
    </row>
    <row r="32" spans="1:11" s="11" customFormat="1" x14ac:dyDescent="0.2">
      <c r="A32" s="36"/>
      <c r="B32" s="84" t="s">
        <v>215</v>
      </c>
      <c r="C32" s="95" t="s">
        <v>117</v>
      </c>
      <c r="D32" s="96" t="s">
        <v>120</v>
      </c>
      <c r="E32" s="92">
        <v>170</v>
      </c>
      <c r="F32" s="92">
        <v>181</v>
      </c>
      <c r="G32" s="97">
        <v>181</v>
      </c>
      <c r="H32" s="97">
        <v>181</v>
      </c>
      <c r="I32" s="112">
        <v>181</v>
      </c>
      <c r="J32" s="97"/>
      <c r="K32" s="20"/>
    </row>
    <row r="33" spans="1:12" s="11" customFormat="1" x14ac:dyDescent="0.2">
      <c r="A33" s="36"/>
      <c r="B33" s="84" t="s">
        <v>119</v>
      </c>
      <c r="C33" s="95" t="s">
        <v>117</v>
      </c>
      <c r="D33" s="96" t="s">
        <v>120</v>
      </c>
      <c r="E33" s="97">
        <v>19000</v>
      </c>
      <c r="F33" s="97">
        <v>19000</v>
      </c>
      <c r="G33" s="97">
        <v>19000</v>
      </c>
      <c r="H33" s="97">
        <v>19000</v>
      </c>
      <c r="I33" s="112">
        <v>19000</v>
      </c>
      <c r="J33" s="97"/>
      <c r="K33" s="20"/>
    </row>
    <row r="34" spans="1:12" s="11" customFormat="1" x14ac:dyDescent="0.2">
      <c r="A34" s="36"/>
      <c r="B34" s="84" t="s">
        <v>118</v>
      </c>
      <c r="C34" s="95" t="s">
        <v>117</v>
      </c>
      <c r="D34" s="98" t="s">
        <v>120</v>
      </c>
      <c r="E34" s="97">
        <v>3995</v>
      </c>
      <c r="F34" s="97">
        <v>3995</v>
      </c>
      <c r="G34" s="97">
        <v>3995</v>
      </c>
      <c r="H34" s="97">
        <v>3995</v>
      </c>
      <c r="I34" s="112">
        <v>3995</v>
      </c>
      <c r="J34" s="97"/>
      <c r="K34" s="20"/>
    </row>
    <row r="35" spans="1:12" s="8" customFormat="1" x14ac:dyDescent="0.2">
      <c r="A35" s="36"/>
      <c r="B35" s="49" t="s">
        <v>216</v>
      </c>
      <c r="C35" s="9" t="s">
        <v>133</v>
      </c>
      <c r="D35" s="63" t="s">
        <v>96</v>
      </c>
      <c r="E35" s="20">
        <v>896</v>
      </c>
      <c r="F35" s="20">
        <v>929</v>
      </c>
      <c r="G35" s="20">
        <v>929</v>
      </c>
      <c r="H35" s="20">
        <v>929</v>
      </c>
      <c r="I35" s="21">
        <v>929</v>
      </c>
      <c r="J35" s="20"/>
      <c r="K35" s="20"/>
    </row>
    <row r="36" spans="1:12" s="8" customFormat="1" x14ac:dyDescent="0.2">
      <c r="A36" s="36"/>
      <c r="B36" s="94" t="s">
        <v>503</v>
      </c>
      <c r="C36" s="46" t="s">
        <v>103</v>
      </c>
      <c r="D36" s="63" t="s">
        <v>102</v>
      </c>
      <c r="E36" s="20">
        <v>1642</v>
      </c>
      <c r="F36" s="20">
        <v>1702</v>
      </c>
      <c r="G36" s="20">
        <v>1702</v>
      </c>
      <c r="H36" s="20">
        <v>1702</v>
      </c>
      <c r="I36" s="21">
        <v>1702</v>
      </c>
      <c r="J36" s="20"/>
      <c r="K36" s="20"/>
    </row>
    <row r="37" spans="1:12" s="8" customFormat="1" x14ac:dyDescent="0.2">
      <c r="A37" s="36"/>
      <c r="B37" s="94" t="s">
        <v>420</v>
      </c>
      <c r="C37" s="46" t="s">
        <v>125</v>
      </c>
      <c r="D37" s="63" t="s">
        <v>126</v>
      </c>
      <c r="E37" s="20">
        <v>1560</v>
      </c>
      <c r="F37" s="20">
        <v>1560</v>
      </c>
      <c r="G37" s="20">
        <v>1560</v>
      </c>
      <c r="H37" s="20">
        <v>1560</v>
      </c>
      <c r="I37" s="21">
        <v>1560</v>
      </c>
      <c r="J37" s="20"/>
      <c r="K37" s="20"/>
      <c r="L37"/>
    </row>
    <row r="38" spans="1:12" s="8" customFormat="1" x14ac:dyDescent="0.2">
      <c r="A38" s="36"/>
      <c r="B38" s="94" t="s">
        <v>420</v>
      </c>
      <c r="C38" s="46" t="s">
        <v>127</v>
      </c>
      <c r="D38" s="63" t="s">
        <v>126</v>
      </c>
      <c r="E38" s="20">
        <v>8300</v>
      </c>
      <c r="F38" s="20">
        <v>8300</v>
      </c>
      <c r="G38" s="20">
        <v>8300</v>
      </c>
      <c r="H38" s="20">
        <v>8300</v>
      </c>
      <c r="I38" s="21">
        <v>8300</v>
      </c>
      <c r="J38" s="20"/>
      <c r="K38" s="20"/>
    </row>
    <row r="39" spans="1:12" s="8" customFormat="1" ht="13.5" customHeight="1" x14ac:dyDescent="0.2">
      <c r="A39" s="36"/>
      <c r="B39" s="51" t="s">
        <v>104</v>
      </c>
      <c r="C39" s="46" t="s">
        <v>108</v>
      </c>
      <c r="D39" s="63" t="s">
        <v>59</v>
      </c>
      <c r="E39" s="20">
        <v>55000</v>
      </c>
      <c r="F39" s="20">
        <v>55000</v>
      </c>
      <c r="G39" s="20">
        <v>55000</v>
      </c>
      <c r="H39" s="20">
        <v>55000</v>
      </c>
      <c r="I39" s="21">
        <v>55000</v>
      </c>
      <c r="J39" s="20"/>
      <c r="K39" s="20"/>
    </row>
    <row r="40" spans="1:12" s="8" customFormat="1" ht="13.5" customHeight="1" x14ac:dyDescent="0.2">
      <c r="A40" s="36"/>
      <c r="B40" s="51" t="s">
        <v>416</v>
      </c>
      <c r="C40" s="46" t="s">
        <v>106</v>
      </c>
      <c r="D40" s="63" t="s">
        <v>105</v>
      </c>
      <c r="E40" s="20">
        <v>500</v>
      </c>
      <c r="F40" s="20">
        <v>770</v>
      </c>
      <c r="G40" s="20">
        <v>770</v>
      </c>
      <c r="H40" s="20">
        <v>770</v>
      </c>
      <c r="I40" s="21">
        <v>770</v>
      </c>
      <c r="J40" s="20"/>
      <c r="K40" s="20"/>
    </row>
    <row r="41" spans="1:12" s="8" customFormat="1" x14ac:dyDescent="0.2">
      <c r="A41" s="36"/>
      <c r="B41" s="51" t="s">
        <v>279</v>
      </c>
      <c r="C41" t="s">
        <v>109</v>
      </c>
      <c r="D41" s="63" t="s">
        <v>107</v>
      </c>
      <c r="E41" s="27">
        <v>240</v>
      </c>
      <c r="F41" s="27">
        <v>240</v>
      </c>
      <c r="G41" s="27">
        <v>240</v>
      </c>
      <c r="H41" s="27">
        <v>240</v>
      </c>
      <c r="I41" s="28">
        <v>240</v>
      </c>
      <c r="J41" s="27"/>
      <c r="K41" s="27"/>
    </row>
    <row r="42" spans="1:12" s="8" customFormat="1" x14ac:dyDescent="0.2">
      <c r="A42" s="36"/>
      <c r="B42" s="51" t="s">
        <v>217</v>
      </c>
      <c r="C42" t="s">
        <v>111</v>
      </c>
      <c r="D42" s="63" t="s">
        <v>110</v>
      </c>
      <c r="E42" s="27">
        <v>1800</v>
      </c>
      <c r="F42" s="27">
        <v>1800</v>
      </c>
      <c r="G42" s="27">
        <v>1800</v>
      </c>
      <c r="H42" s="27">
        <v>1800</v>
      </c>
      <c r="I42" s="28">
        <v>1800</v>
      </c>
      <c r="J42" s="27"/>
      <c r="K42" s="27"/>
    </row>
    <row r="43" spans="1:12" s="8" customFormat="1" x14ac:dyDescent="0.2">
      <c r="A43" s="36"/>
      <c r="B43" s="51" t="s">
        <v>112</v>
      </c>
      <c r="C43" t="s">
        <v>114</v>
      </c>
      <c r="D43" s="63" t="s">
        <v>113</v>
      </c>
      <c r="E43" s="27">
        <v>457</v>
      </c>
      <c r="F43" s="27">
        <v>457</v>
      </c>
      <c r="G43" s="27">
        <v>457</v>
      </c>
      <c r="H43" s="27">
        <v>457</v>
      </c>
      <c r="I43" s="28">
        <v>457</v>
      </c>
      <c r="J43" s="27"/>
      <c r="K43" s="27"/>
    </row>
    <row r="44" spans="1:12" s="8" customFormat="1" x14ac:dyDescent="0.2">
      <c r="A44" s="36"/>
      <c r="B44" s="94" t="s">
        <v>218</v>
      </c>
      <c r="C44" t="s">
        <v>116</v>
      </c>
      <c r="D44" s="63" t="s">
        <v>115</v>
      </c>
      <c r="E44" s="27">
        <v>2012</v>
      </c>
      <c r="F44" s="27">
        <v>1676</v>
      </c>
      <c r="G44" s="75" t="s">
        <v>32</v>
      </c>
      <c r="H44" s="75" t="s">
        <v>32</v>
      </c>
      <c r="I44" s="101" t="s">
        <v>32</v>
      </c>
      <c r="J44" s="75"/>
      <c r="K44" s="75"/>
    </row>
    <row r="45" spans="1:12" s="11" customFormat="1" x14ac:dyDescent="0.2">
      <c r="A45" s="36"/>
      <c r="B45" s="47" t="s">
        <v>219</v>
      </c>
      <c r="C45" t="s">
        <v>36</v>
      </c>
      <c r="D45" s="63" t="s">
        <v>55</v>
      </c>
      <c r="E45" s="20">
        <v>1016</v>
      </c>
      <c r="F45" s="20">
        <v>1016</v>
      </c>
      <c r="G45" s="20">
        <v>85</v>
      </c>
      <c r="H45" s="75" t="s">
        <v>32</v>
      </c>
      <c r="I45" s="101" t="s">
        <v>32</v>
      </c>
      <c r="J45" s="75"/>
      <c r="K45" s="20"/>
    </row>
    <row r="46" spans="1:12" s="11" customFormat="1" ht="25.5" x14ac:dyDescent="0.2">
      <c r="A46" s="36"/>
      <c r="B46" s="49" t="s">
        <v>220</v>
      </c>
      <c r="C46" s="9" t="s">
        <v>57</v>
      </c>
      <c r="D46" s="63" t="s">
        <v>42</v>
      </c>
      <c r="E46" s="22">
        <v>1813</v>
      </c>
      <c r="F46" s="22">
        <v>1897</v>
      </c>
      <c r="G46" s="22">
        <v>1897</v>
      </c>
      <c r="H46" s="22">
        <v>1897</v>
      </c>
      <c r="I46" s="108">
        <v>1897</v>
      </c>
      <c r="J46" s="22"/>
      <c r="K46" s="22"/>
    </row>
    <row r="47" spans="1:12" s="11" customFormat="1" x14ac:dyDescent="0.2">
      <c r="A47" s="36"/>
      <c r="B47" s="51" t="s">
        <v>221</v>
      </c>
      <c r="C47" s="43" t="s">
        <v>67</v>
      </c>
      <c r="D47" s="63" t="s">
        <v>19</v>
      </c>
      <c r="E47" s="27">
        <v>4481</v>
      </c>
      <c r="F47" s="12">
        <v>4481</v>
      </c>
      <c r="G47" s="12">
        <v>4481</v>
      </c>
      <c r="H47" s="12">
        <v>4481</v>
      </c>
      <c r="I47" s="30">
        <v>4481</v>
      </c>
      <c r="J47" s="12"/>
      <c r="K47" s="12"/>
    </row>
    <row r="48" spans="1:12" s="11" customFormat="1" ht="25.5" x14ac:dyDescent="0.2">
      <c r="A48" s="36"/>
      <c r="B48" s="49" t="s">
        <v>68</v>
      </c>
      <c r="C48" s="43" t="s">
        <v>447</v>
      </c>
      <c r="D48" s="63" t="s">
        <v>58</v>
      </c>
      <c r="E48" s="26">
        <v>3277</v>
      </c>
      <c r="F48" s="75">
        <v>3277</v>
      </c>
      <c r="G48" s="75">
        <v>3277</v>
      </c>
      <c r="H48" s="75">
        <v>3277</v>
      </c>
      <c r="I48" s="101">
        <v>3277</v>
      </c>
      <c r="J48" s="75"/>
      <c r="K48" s="75"/>
    </row>
    <row r="49" spans="1:11" s="11" customFormat="1" x14ac:dyDescent="0.2">
      <c r="A49" s="36"/>
      <c r="B49" s="51" t="s">
        <v>222</v>
      </c>
      <c r="C49" s="43" t="s">
        <v>75</v>
      </c>
      <c r="D49" s="63" t="s">
        <v>69</v>
      </c>
      <c r="E49" s="27">
        <v>488</v>
      </c>
      <c r="F49" s="27">
        <v>488</v>
      </c>
      <c r="G49" s="75">
        <v>488</v>
      </c>
      <c r="H49" s="75">
        <v>488</v>
      </c>
      <c r="I49" s="101">
        <v>488</v>
      </c>
      <c r="J49" s="75"/>
      <c r="K49" s="75"/>
    </row>
    <row r="50" spans="1:11" s="11" customFormat="1" x14ac:dyDescent="0.2">
      <c r="A50" s="36"/>
      <c r="B50" s="51" t="s">
        <v>97</v>
      </c>
      <c r="C50" s="43" t="s">
        <v>98</v>
      </c>
      <c r="D50" s="63" t="s">
        <v>101</v>
      </c>
      <c r="E50" s="27">
        <v>432</v>
      </c>
      <c r="F50" s="27">
        <v>543</v>
      </c>
      <c r="G50" s="27">
        <v>543</v>
      </c>
      <c r="H50" s="27">
        <v>543</v>
      </c>
      <c r="I50" s="101">
        <v>543</v>
      </c>
      <c r="J50" s="75"/>
      <c r="K50" s="75"/>
    </row>
    <row r="51" spans="1:11" s="11" customFormat="1" x14ac:dyDescent="0.2">
      <c r="A51" s="36"/>
      <c r="B51" s="51" t="s">
        <v>77</v>
      </c>
      <c r="C51" s="43" t="s">
        <v>76</v>
      </c>
      <c r="D51" s="63" t="s">
        <v>70</v>
      </c>
      <c r="E51" s="27">
        <v>429</v>
      </c>
      <c r="F51" s="27">
        <v>472</v>
      </c>
      <c r="G51" s="27">
        <v>472</v>
      </c>
      <c r="H51" s="27">
        <v>472</v>
      </c>
      <c r="I51" s="28">
        <v>472</v>
      </c>
      <c r="J51" s="75"/>
      <c r="K51" s="75"/>
    </row>
    <row r="52" spans="1:11" s="11" customFormat="1" ht="25.5" x14ac:dyDescent="0.2">
      <c r="A52" s="36"/>
      <c r="B52" s="49" t="s">
        <v>132</v>
      </c>
      <c r="C52" s="43" t="s">
        <v>122</v>
      </c>
      <c r="D52" s="63" t="s">
        <v>71</v>
      </c>
      <c r="E52" s="26">
        <v>2438</v>
      </c>
      <c r="F52" s="26">
        <v>2438</v>
      </c>
      <c r="G52" s="75">
        <v>2438</v>
      </c>
      <c r="H52" s="75">
        <v>2438</v>
      </c>
      <c r="I52" s="101">
        <v>2438</v>
      </c>
      <c r="J52" s="75"/>
      <c r="K52" s="75"/>
    </row>
    <row r="53" spans="1:11" s="11" customFormat="1" x14ac:dyDescent="0.2">
      <c r="A53" s="36"/>
      <c r="B53" s="51" t="s">
        <v>79</v>
      </c>
      <c r="C53" s="43" t="s">
        <v>78</v>
      </c>
      <c r="D53" s="63" t="s">
        <v>72</v>
      </c>
      <c r="E53" s="27">
        <v>564</v>
      </c>
      <c r="F53" s="27">
        <v>564</v>
      </c>
      <c r="G53" s="12">
        <v>564</v>
      </c>
      <c r="H53" s="12">
        <v>564</v>
      </c>
      <c r="I53" s="30">
        <v>564</v>
      </c>
      <c r="J53" s="12"/>
      <c r="K53" s="12"/>
    </row>
    <row r="54" spans="1:11" s="11" customFormat="1" x14ac:dyDescent="0.2">
      <c r="A54" s="36"/>
      <c r="B54" s="51" t="s">
        <v>223</v>
      </c>
      <c r="C54" s="43" t="s">
        <v>80</v>
      </c>
      <c r="D54" s="63" t="s">
        <v>73</v>
      </c>
      <c r="E54" s="27">
        <v>1463</v>
      </c>
      <c r="F54" s="27">
        <v>1463</v>
      </c>
      <c r="G54" s="12">
        <v>1463</v>
      </c>
      <c r="H54" s="12">
        <v>1463</v>
      </c>
      <c r="I54" s="30">
        <v>1463</v>
      </c>
      <c r="J54" s="12"/>
      <c r="K54" s="12"/>
    </row>
    <row r="55" spans="1:11" s="11" customFormat="1" ht="25.5" x14ac:dyDescent="0.2">
      <c r="A55" s="36"/>
      <c r="B55" s="71" t="s">
        <v>81</v>
      </c>
      <c r="C55" s="9" t="s">
        <v>82</v>
      </c>
      <c r="D55" s="63" t="s">
        <v>74</v>
      </c>
      <c r="E55" s="26">
        <v>2983</v>
      </c>
      <c r="F55" s="26">
        <v>3490</v>
      </c>
      <c r="G55" s="26">
        <v>3490</v>
      </c>
      <c r="H55" s="26">
        <v>3490</v>
      </c>
      <c r="I55" s="110">
        <v>3490</v>
      </c>
      <c r="J55" s="75"/>
      <c r="K55" s="75"/>
    </row>
    <row r="56" spans="1:11" s="11" customFormat="1" x14ac:dyDescent="0.2">
      <c r="A56" s="36"/>
      <c r="B56" s="51" t="s">
        <v>89</v>
      </c>
      <c r="C56" t="s">
        <v>86</v>
      </c>
      <c r="D56" s="63" t="s">
        <v>83</v>
      </c>
      <c r="E56" s="27">
        <v>3048</v>
      </c>
      <c r="F56" s="27">
        <v>3048</v>
      </c>
      <c r="G56" s="12">
        <v>3048</v>
      </c>
      <c r="H56" s="12">
        <v>3048</v>
      </c>
      <c r="I56" s="30">
        <v>3048</v>
      </c>
      <c r="J56" s="12"/>
      <c r="K56" s="12"/>
    </row>
    <row r="57" spans="1:11" s="11" customFormat="1" x14ac:dyDescent="0.2">
      <c r="A57" s="36"/>
      <c r="B57" s="51" t="s">
        <v>90</v>
      </c>
      <c r="C57" t="s">
        <v>130</v>
      </c>
      <c r="D57" s="63" t="s">
        <v>84</v>
      </c>
      <c r="E57" s="92">
        <v>1427</v>
      </c>
      <c r="F57" s="92">
        <v>1449</v>
      </c>
      <c r="G57" s="93">
        <v>1474</v>
      </c>
      <c r="H57" s="93">
        <v>1474</v>
      </c>
      <c r="I57" s="30">
        <v>1474</v>
      </c>
      <c r="J57" s="12"/>
      <c r="K57" s="12"/>
    </row>
    <row r="58" spans="1:11" s="11" customFormat="1" x14ac:dyDescent="0.2">
      <c r="A58" s="36"/>
      <c r="B58" s="51" t="s">
        <v>91</v>
      </c>
      <c r="C58" t="s">
        <v>87</v>
      </c>
      <c r="D58" s="63" t="s">
        <v>85</v>
      </c>
      <c r="E58" s="27">
        <v>914</v>
      </c>
      <c r="F58" s="27">
        <v>914</v>
      </c>
      <c r="G58" s="12">
        <v>914</v>
      </c>
      <c r="H58" s="12">
        <v>914</v>
      </c>
      <c r="I58" s="30">
        <v>914</v>
      </c>
      <c r="J58" s="12"/>
      <c r="K58" s="12"/>
    </row>
    <row r="59" spans="1:11" s="11" customFormat="1" x14ac:dyDescent="0.2">
      <c r="A59" s="36"/>
      <c r="B59" s="51" t="s">
        <v>92</v>
      </c>
      <c r="C59" t="s">
        <v>88</v>
      </c>
      <c r="D59" s="63" t="s">
        <v>93</v>
      </c>
      <c r="E59" s="27">
        <v>1120</v>
      </c>
      <c r="F59" s="27">
        <v>1120</v>
      </c>
      <c r="G59" s="12">
        <v>1120</v>
      </c>
      <c r="H59" s="12">
        <v>1120</v>
      </c>
      <c r="I59" s="30">
        <v>1120</v>
      </c>
      <c r="J59" s="12"/>
      <c r="K59" s="12"/>
    </row>
    <row r="60" spans="1:11" s="11" customFormat="1" x14ac:dyDescent="0.2">
      <c r="A60" s="36"/>
      <c r="B60" s="94" t="s">
        <v>224</v>
      </c>
      <c r="C60" t="s">
        <v>544</v>
      </c>
      <c r="D60" s="75" t="s">
        <v>545</v>
      </c>
      <c r="E60" s="103">
        <v>35382</v>
      </c>
      <c r="F60" s="12">
        <v>48542</v>
      </c>
      <c r="G60" s="12">
        <v>48542</v>
      </c>
      <c r="H60" s="75" t="s">
        <v>32</v>
      </c>
      <c r="I60" s="101" t="s">
        <v>32</v>
      </c>
      <c r="J60" s="75"/>
      <c r="K60" s="75"/>
    </row>
    <row r="61" spans="1:11" s="11" customFormat="1" x14ac:dyDescent="0.2">
      <c r="A61" s="36"/>
      <c r="B61" s="51" t="s">
        <v>225</v>
      </c>
      <c r="C61" t="s">
        <v>94</v>
      </c>
      <c r="D61" s="63" t="s">
        <v>95</v>
      </c>
      <c r="E61" s="27">
        <v>1219</v>
      </c>
      <c r="F61" s="27">
        <v>1486</v>
      </c>
      <c r="G61" s="27">
        <v>1486</v>
      </c>
      <c r="H61" s="27">
        <v>1486</v>
      </c>
      <c r="I61" s="28">
        <v>1486</v>
      </c>
      <c r="J61" s="27"/>
      <c r="K61" s="27"/>
    </row>
    <row r="62" spans="1:11" s="11" customFormat="1" x14ac:dyDescent="0.2">
      <c r="A62" s="36"/>
      <c r="B62" s="47" t="s">
        <v>226</v>
      </c>
      <c r="C62" s="43" t="s">
        <v>121</v>
      </c>
      <c r="D62" s="63" t="s">
        <v>43</v>
      </c>
      <c r="E62" s="27">
        <v>3048</v>
      </c>
      <c r="F62" s="27">
        <v>5831</v>
      </c>
      <c r="G62" s="20">
        <v>5831</v>
      </c>
      <c r="H62" s="20">
        <v>5831</v>
      </c>
      <c r="I62" s="21">
        <v>5831</v>
      </c>
      <c r="J62" s="20"/>
      <c r="K62" s="20"/>
    </row>
    <row r="63" spans="1:11" s="11" customFormat="1" x14ac:dyDescent="0.2">
      <c r="A63" s="36"/>
      <c r="B63" s="47" t="s">
        <v>227</v>
      </c>
      <c r="C63" s="43" t="s">
        <v>100</v>
      </c>
      <c r="D63" s="63" t="s">
        <v>99</v>
      </c>
      <c r="E63" s="27">
        <v>2040</v>
      </c>
      <c r="F63" s="27">
        <v>2040</v>
      </c>
      <c r="G63" s="20">
        <v>2040</v>
      </c>
      <c r="H63" s="20">
        <v>2040</v>
      </c>
      <c r="I63" s="21">
        <v>2040</v>
      </c>
      <c r="J63" s="20"/>
      <c r="K63" s="20"/>
    </row>
    <row r="64" spans="1:11" s="11" customFormat="1" ht="25.5" x14ac:dyDescent="0.2">
      <c r="A64" s="36"/>
      <c r="B64" s="102" t="s">
        <v>415</v>
      </c>
      <c r="C64" s="9" t="s">
        <v>504</v>
      </c>
      <c r="D64" s="75" t="s">
        <v>505</v>
      </c>
      <c r="E64" s="26">
        <v>0</v>
      </c>
      <c r="F64" s="75">
        <v>112837</v>
      </c>
      <c r="G64" s="75">
        <v>46070</v>
      </c>
      <c r="H64" s="75" t="s">
        <v>32</v>
      </c>
      <c r="I64" s="101" t="s">
        <v>32</v>
      </c>
      <c r="J64" s="75"/>
      <c r="K64" s="75"/>
    </row>
    <row r="65" spans="1:11" s="11" customFormat="1" x14ac:dyDescent="0.2">
      <c r="A65" s="36"/>
      <c r="B65" s="72" t="s">
        <v>449</v>
      </c>
      <c r="C65" s="9" t="s">
        <v>450</v>
      </c>
      <c r="D65" s="75" t="s">
        <v>451</v>
      </c>
      <c r="E65" s="26">
        <v>234</v>
      </c>
      <c r="F65" s="26">
        <v>234</v>
      </c>
      <c r="G65" s="26">
        <v>234</v>
      </c>
      <c r="H65" s="26">
        <v>234</v>
      </c>
      <c r="I65" s="110">
        <v>234</v>
      </c>
      <c r="J65" s="26"/>
      <c r="K65" s="75"/>
    </row>
    <row r="66" spans="1:11" s="11" customFormat="1" x14ac:dyDescent="0.2">
      <c r="A66" s="36"/>
      <c r="B66" s="102" t="s">
        <v>452</v>
      </c>
      <c r="C66" s="9" t="s">
        <v>453</v>
      </c>
      <c r="D66" s="75" t="s">
        <v>454</v>
      </c>
      <c r="E66" s="26">
        <v>8139</v>
      </c>
      <c r="F66" s="26">
        <v>8139</v>
      </c>
      <c r="G66" s="75" t="s">
        <v>32</v>
      </c>
      <c r="H66" s="75" t="s">
        <v>32</v>
      </c>
      <c r="I66" s="101" t="s">
        <v>32</v>
      </c>
      <c r="J66" s="75"/>
      <c r="K66" s="75"/>
    </row>
    <row r="67" spans="1:11" s="11" customFormat="1" ht="25.5" x14ac:dyDescent="0.2">
      <c r="A67" s="36"/>
      <c r="B67" s="72" t="s">
        <v>455</v>
      </c>
      <c r="C67" s="9" t="s">
        <v>457</v>
      </c>
      <c r="D67" s="75" t="s">
        <v>456</v>
      </c>
      <c r="E67" s="26">
        <v>747</v>
      </c>
      <c r="F67" s="26">
        <v>774</v>
      </c>
      <c r="G67" s="26">
        <v>774</v>
      </c>
      <c r="H67" s="26">
        <v>774</v>
      </c>
      <c r="I67" s="110">
        <v>774</v>
      </c>
      <c r="J67" s="26"/>
      <c r="K67" s="75"/>
    </row>
    <row r="68" spans="1:11" s="11" customFormat="1" x14ac:dyDescent="0.2">
      <c r="A68" s="36"/>
      <c r="B68" s="72" t="s">
        <v>458</v>
      </c>
      <c r="C68" s="9" t="s">
        <v>459</v>
      </c>
      <c r="D68" s="75" t="s">
        <v>445</v>
      </c>
      <c r="E68" s="26">
        <v>2540</v>
      </c>
      <c r="F68" s="26">
        <v>2540</v>
      </c>
      <c r="G68" s="26">
        <v>2540</v>
      </c>
      <c r="H68" s="26">
        <v>2540</v>
      </c>
      <c r="I68" s="110">
        <v>2540</v>
      </c>
      <c r="J68" s="26"/>
      <c r="K68" s="75"/>
    </row>
    <row r="69" spans="1:11" s="11" customFormat="1" ht="25.5" x14ac:dyDescent="0.2">
      <c r="A69" s="36"/>
      <c r="B69" s="102" t="s">
        <v>539</v>
      </c>
      <c r="C69" s="9" t="s">
        <v>541</v>
      </c>
      <c r="D69" s="75" t="s">
        <v>540</v>
      </c>
      <c r="E69" s="26">
        <v>24194</v>
      </c>
      <c r="F69" s="26">
        <v>10478</v>
      </c>
      <c r="G69" s="75" t="s">
        <v>32</v>
      </c>
      <c r="H69" s="75" t="s">
        <v>32</v>
      </c>
      <c r="I69" s="101" t="s">
        <v>32</v>
      </c>
      <c r="J69" s="26"/>
      <c r="K69" s="75"/>
    </row>
    <row r="70" spans="1:11" s="11" customFormat="1" x14ac:dyDescent="0.2">
      <c r="A70" s="36"/>
      <c r="B70" s="72" t="s">
        <v>519</v>
      </c>
      <c r="C70" s="9" t="s">
        <v>520</v>
      </c>
      <c r="D70" s="75" t="s">
        <v>534</v>
      </c>
      <c r="E70" s="26">
        <v>243</v>
      </c>
      <c r="F70" s="26">
        <v>2915</v>
      </c>
      <c r="G70" s="26">
        <v>2915</v>
      </c>
      <c r="H70" s="26">
        <v>2940</v>
      </c>
      <c r="I70" s="110"/>
      <c r="J70" s="26"/>
      <c r="K70" s="75"/>
    </row>
    <row r="71" spans="1:11" s="11" customFormat="1" x14ac:dyDescent="0.2">
      <c r="A71" s="36"/>
      <c r="B71" s="72" t="s">
        <v>513</v>
      </c>
      <c r="C71" s="9" t="s">
        <v>512</v>
      </c>
      <c r="D71" s="75" t="s">
        <v>514</v>
      </c>
      <c r="E71" s="26"/>
      <c r="F71" s="26">
        <v>279</v>
      </c>
      <c r="G71" s="26">
        <v>279</v>
      </c>
      <c r="H71" s="26">
        <v>279</v>
      </c>
      <c r="I71" s="110">
        <v>279</v>
      </c>
      <c r="J71" s="26"/>
      <c r="K71" s="75"/>
    </row>
    <row r="72" spans="1:11" s="11" customFormat="1" x14ac:dyDescent="0.2">
      <c r="A72" s="36"/>
      <c r="B72" s="72" t="s">
        <v>533</v>
      </c>
      <c r="C72" s="9" t="s">
        <v>521</v>
      </c>
      <c r="D72" s="75" t="s">
        <v>535</v>
      </c>
      <c r="E72" s="26">
        <v>2040</v>
      </c>
      <c r="F72" s="26">
        <v>960</v>
      </c>
      <c r="G72" s="26">
        <v>1140</v>
      </c>
      <c r="H72" s="75" t="s">
        <v>32</v>
      </c>
      <c r="I72" s="101" t="s">
        <v>32</v>
      </c>
      <c r="J72" s="26"/>
      <c r="K72" s="75"/>
    </row>
    <row r="73" spans="1:11" s="11" customFormat="1" x14ac:dyDescent="0.2">
      <c r="A73" s="36"/>
      <c r="B73" s="47"/>
      <c r="C73" s="43"/>
      <c r="D73" s="59"/>
      <c r="E73" s="29"/>
      <c r="F73" s="20"/>
      <c r="G73" s="20"/>
      <c r="H73" s="20"/>
      <c r="I73" s="21"/>
      <c r="J73" s="20"/>
      <c r="K73" s="20"/>
    </row>
    <row r="74" spans="1:11" s="11" customFormat="1" ht="16.5" customHeight="1" x14ac:dyDescent="0.2">
      <c r="A74" s="36"/>
      <c r="B74" s="48" t="s">
        <v>13</v>
      </c>
      <c r="C74" s="43"/>
      <c r="D74" s="59"/>
      <c r="E74" s="20"/>
      <c r="F74" s="20"/>
      <c r="G74" s="20"/>
      <c r="H74" s="20"/>
      <c r="I74" s="21"/>
      <c r="J74" s="20"/>
      <c r="K74" s="20"/>
    </row>
    <row r="75" spans="1:11" s="11" customFormat="1" x14ac:dyDescent="0.2">
      <c r="A75" s="36"/>
      <c r="B75" s="82" t="s">
        <v>549</v>
      </c>
      <c r="C75" s="43" t="s">
        <v>548</v>
      </c>
      <c r="D75" s="75" t="s">
        <v>550</v>
      </c>
      <c r="E75" s="105">
        <v>7258</v>
      </c>
      <c r="F75" s="75">
        <v>4021</v>
      </c>
      <c r="G75" s="75" t="s">
        <v>32</v>
      </c>
      <c r="H75" s="75" t="s">
        <v>32</v>
      </c>
      <c r="I75" s="101" t="str">
        <f>+G75</f>
        <v>-</v>
      </c>
      <c r="J75" s="75"/>
      <c r="K75" s="26"/>
    </row>
    <row r="76" spans="1:11" s="11" customFormat="1" x14ac:dyDescent="0.2">
      <c r="A76" s="36"/>
      <c r="B76" s="47" t="s">
        <v>14</v>
      </c>
      <c r="C76" s="43" t="s">
        <v>15</v>
      </c>
      <c r="D76" s="59" t="s">
        <v>16</v>
      </c>
      <c r="E76" s="27">
        <v>5700</v>
      </c>
      <c r="F76" s="12">
        <v>5700</v>
      </c>
      <c r="G76" s="27">
        <v>5700</v>
      </c>
      <c r="H76" s="27">
        <v>5700</v>
      </c>
      <c r="I76" s="28">
        <v>5700</v>
      </c>
      <c r="J76" s="27"/>
      <c r="K76" s="27"/>
    </row>
    <row r="77" spans="1:11" s="11" customFormat="1" ht="12.75" customHeight="1" x14ac:dyDescent="0.2">
      <c r="A77" s="36"/>
      <c r="B77" s="47" t="s">
        <v>26</v>
      </c>
      <c r="C77" s="43" t="s">
        <v>60</v>
      </c>
      <c r="D77" s="59" t="s">
        <v>9</v>
      </c>
      <c r="E77" s="27">
        <v>200000</v>
      </c>
      <c r="F77" s="12">
        <v>200000</v>
      </c>
      <c r="G77" s="27">
        <v>200000</v>
      </c>
      <c r="H77" s="27">
        <v>200000</v>
      </c>
      <c r="I77" s="28">
        <v>200000</v>
      </c>
      <c r="J77" s="27"/>
      <c r="K77" s="27"/>
    </row>
    <row r="78" spans="1:11" s="11" customFormat="1" x14ac:dyDescent="0.2">
      <c r="A78" s="36"/>
      <c r="B78" s="47"/>
      <c r="C78" s="43"/>
      <c r="D78" s="59"/>
      <c r="E78" s="29"/>
      <c r="F78" s="20"/>
      <c r="G78" s="20"/>
      <c r="H78" s="20"/>
      <c r="I78" s="21"/>
      <c r="J78" s="20"/>
      <c r="K78" s="20"/>
    </row>
    <row r="79" spans="1:11" s="11" customFormat="1" x14ac:dyDescent="0.2">
      <c r="A79" s="36"/>
      <c r="B79" s="48" t="s">
        <v>17</v>
      </c>
      <c r="C79" s="43"/>
      <c r="D79" s="59"/>
      <c r="E79" s="20"/>
      <c r="F79" s="20"/>
      <c r="G79" s="20"/>
      <c r="H79" s="20"/>
      <c r="I79" s="21"/>
      <c r="J79" s="20"/>
      <c r="K79" s="20"/>
    </row>
    <row r="80" spans="1:11" s="11" customFormat="1" x14ac:dyDescent="0.2">
      <c r="A80" s="36"/>
      <c r="B80" s="47" t="s">
        <v>228</v>
      </c>
      <c r="C80" s="1" t="s">
        <v>129</v>
      </c>
      <c r="D80" s="64" t="s">
        <v>56</v>
      </c>
      <c r="E80" s="106">
        <v>1558</v>
      </c>
      <c r="F80" s="31">
        <v>1558</v>
      </c>
      <c r="G80" s="31">
        <v>1558</v>
      </c>
      <c r="H80" s="31">
        <v>1558</v>
      </c>
      <c r="I80" s="113">
        <v>1558</v>
      </c>
      <c r="J80" s="31"/>
      <c r="K80" s="75"/>
    </row>
    <row r="81" spans="1:17" s="11" customFormat="1" x14ac:dyDescent="0.2">
      <c r="A81" s="36"/>
      <c r="B81" s="47" t="s">
        <v>229</v>
      </c>
      <c r="C81" s="1" t="s">
        <v>444</v>
      </c>
      <c r="D81" s="17" t="s">
        <v>443</v>
      </c>
      <c r="E81" s="75">
        <v>8500</v>
      </c>
      <c r="F81" s="75">
        <v>9000</v>
      </c>
      <c r="G81" s="12">
        <v>9500</v>
      </c>
      <c r="H81" s="12">
        <v>9500</v>
      </c>
      <c r="I81" s="30" t="s">
        <v>32</v>
      </c>
      <c r="J81" s="12"/>
      <c r="K81" s="12"/>
      <c r="L81"/>
      <c r="M81"/>
      <c r="N81"/>
      <c r="O81"/>
      <c r="P81"/>
      <c r="Q81"/>
    </row>
    <row r="82" spans="1:17" s="11" customFormat="1" x14ac:dyDescent="0.2">
      <c r="A82" s="36"/>
      <c r="B82" s="47" t="s">
        <v>230</v>
      </c>
      <c r="C82" s="1" t="s">
        <v>50</v>
      </c>
      <c r="D82" s="59" t="s">
        <v>34</v>
      </c>
      <c r="E82" s="25">
        <v>15000</v>
      </c>
      <c r="F82" s="17">
        <v>15000</v>
      </c>
      <c r="G82" s="20">
        <v>15000</v>
      </c>
      <c r="H82" s="12" t="s">
        <v>32</v>
      </c>
      <c r="I82" s="30" t="s">
        <v>32</v>
      </c>
      <c r="J82" s="12"/>
      <c r="K82" s="20"/>
      <c r="L82"/>
      <c r="M82"/>
      <c r="N82"/>
      <c r="O82"/>
      <c r="P82"/>
      <c r="Q82"/>
    </row>
    <row r="83" spans="1:17" s="11" customFormat="1" x14ac:dyDescent="0.2">
      <c r="A83" s="36"/>
      <c r="B83" s="47" t="s">
        <v>231</v>
      </c>
      <c r="C83" s="1" t="s">
        <v>51</v>
      </c>
      <c r="D83" s="59" t="s">
        <v>54</v>
      </c>
      <c r="E83" s="25">
        <v>50</v>
      </c>
      <c r="F83" s="17">
        <v>50</v>
      </c>
      <c r="G83" s="12" t="s">
        <v>32</v>
      </c>
      <c r="H83" s="12" t="s">
        <v>32</v>
      </c>
      <c r="I83" s="30" t="s">
        <v>32</v>
      </c>
      <c r="J83" s="12"/>
      <c r="K83" s="12"/>
      <c r="L83"/>
      <c r="M83"/>
      <c r="N83"/>
      <c r="O83"/>
      <c r="P83"/>
      <c r="Q83"/>
    </row>
    <row r="84" spans="1:17" s="11" customFormat="1" x14ac:dyDescent="0.2">
      <c r="A84" s="36"/>
      <c r="B84" s="47" t="s">
        <v>232</v>
      </c>
      <c r="C84" s="1" t="s">
        <v>52</v>
      </c>
      <c r="D84" s="59" t="s">
        <v>40</v>
      </c>
      <c r="E84" s="25">
        <v>2800</v>
      </c>
      <c r="F84" s="17">
        <v>2900</v>
      </c>
      <c r="G84" s="20">
        <v>3000</v>
      </c>
      <c r="H84" s="12" t="s">
        <v>32</v>
      </c>
      <c r="I84" s="30" t="s">
        <v>32</v>
      </c>
      <c r="J84" s="12"/>
      <c r="K84" s="20"/>
      <c r="L84"/>
      <c r="M84"/>
      <c r="N84"/>
      <c r="O84"/>
      <c r="P84"/>
      <c r="Q84"/>
    </row>
    <row r="85" spans="1:17" s="11" customFormat="1" x14ac:dyDescent="0.2">
      <c r="A85" s="36"/>
      <c r="B85" s="47" t="s">
        <v>233</v>
      </c>
      <c r="C85" s="1" t="s">
        <v>53</v>
      </c>
      <c r="D85" s="59" t="s">
        <v>34</v>
      </c>
      <c r="E85" s="25">
        <v>8500</v>
      </c>
      <c r="F85" s="17">
        <v>8500</v>
      </c>
      <c r="G85" s="20">
        <v>8500</v>
      </c>
      <c r="H85" s="12" t="s">
        <v>32</v>
      </c>
      <c r="I85" s="30" t="s">
        <v>32</v>
      </c>
      <c r="J85" s="12"/>
      <c r="K85" s="20"/>
      <c r="L85"/>
      <c r="M85"/>
      <c r="N85"/>
      <c r="O85"/>
      <c r="P85"/>
      <c r="Q85"/>
    </row>
    <row r="86" spans="1:17" s="11" customFormat="1" x14ac:dyDescent="0.2">
      <c r="A86" s="36"/>
      <c r="B86" s="47"/>
      <c r="C86" s="1"/>
      <c r="D86" s="59"/>
      <c r="E86" s="25"/>
      <c r="F86" s="17"/>
      <c r="G86" s="20"/>
      <c r="H86" s="20"/>
      <c r="I86" s="21"/>
      <c r="J86" s="20"/>
      <c r="K86" s="20"/>
      <c r="L86"/>
      <c r="M86"/>
      <c r="N86"/>
      <c r="O86"/>
      <c r="P86"/>
      <c r="Q86"/>
    </row>
    <row r="87" spans="1:17" x14ac:dyDescent="0.2">
      <c r="B87" s="50" t="s">
        <v>18</v>
      </c>
      <c r="D87" s="65"/>
      <c r="E87" s="20"/>
      <c r="F87" s="20"/>
      <c r="G87" s="20"/>
      <c r="H87" s="20"/>
      <c r="I87" s="21"/>
      <c r="J87" s="20"/>
      <c r="K87" s="20"/>
    </row>
    <row r="88" spans="1:17" x14ac:dyDescent="0.2">
      <c r="A88" s="35"/>
      <c r="B88" s="72" t="s">
        <v>234</v>
      </c>
      <c r="C88" s="1" t="s">
        <v>128</v>
      </c>
      <c r="D88" s="66" t="s">
        <v>19</v>
      </c>
      <c r="E88" s="22">
        <v>78000</v>
      </c>
      <c r="F88" s="22">
        <v>78000</v>
      </c>
      <c r="G88" s="22">
        <v>78000</v>
      </c>
      <c r="H88" s="22">
        <v>78000</v>
      </c>
      <c r="I88" s="108">
        <v>78000</v>
      </c>
      <c r="J88" s="22"/>
      <c r="K88" s="22"/>
    </row>
    <row r="89" spans="1:17" s="11" customFormat="1" x14ac:dyDescent="0.2">
      <c r="A89" s="36"/>
      <c r="B89" s="47"/>
      <c r="C89" s="43"/>
      <c r="D89" s="59"/>
      <c r="E89" s="29"/>
      <c r="F89" s="20"/>
      <c r="G89" s="20"/>
      <c r="H89" s="20"/>
      <c r="I89" s="21"/>
      <c r="J89" s="20"/>
      <c r="K89" s="20"/>
    </row>
    <row r="90" spans="1:17" s="11" customFormat="1" ht="15" customHeight="1" x14ac:dyDescent="0.2">
      <c r="A90" s="36"/>
      <c r="B90" s="48" t="s">
        <v>20</v>
      </c>
      <c r="C90" s="43"/>
      <c r="D90" s="59"/>
      <c r="E90" s="20"/>
      <c r="F90" s="20"/>
      <c r="G90" s="20"/>
      <c r="H90" s="20"/>
      <c r="I90" s="21"/>
      <c r="J90" s="20"/>
      <c r="K90" s="20"/>
    </row>
    <row r="91" spans="1:17" s="11" customFormat="1" ht="12.75" customHeight="1" x14ac:dyDescent="0.2">
      <c r="A91" s="36"/>
      <c r="B91" s="47" t="s">
        <v>21</v>
      </c>
      <c r="C91" s="1" t="s">
        <v>65</v>
      </c>
      <c r="D91" s="59" t="s">
        <v>66</v>
      </c>
      <c r="E91" s="121"/>
      <c r="F91" s="121"/>
      <c r="G91" s="121"/>
      <c r="H91" s="121"/>
      <c r="I91" s="122"/>
      <c r="J91" s="75"/>
      <c r="K91" s="75"/>
    </row>
    <row r="92" spans="1:17" s="11" customFormat="1" ht="12.75" customHeight="1" x14ac:dyDescent="0.2">
      <c r="A92" s="36"/>
      <c r="B92" s="47" t="s">
        <v>22</v>
      </c>
      <c r="C92" s="1" t="s">
        <v>61</v>
      </c>
      <c r="D92" s="59" t="s">
        <v>64</v>
      </c>
      <c r="E92" s="121"/>
      <c r="F92" s="121"/>
      <c r="G92" s="121"/>
      <c r="H92" s="121"/>
      <c r="I92" s="122"/>
      <c r="J92" s="75"/>
      <c r="K92" s="75"/>
    </row>
    <row r="93" spans="1:17" s="11" customFormat="1" ht="12.75" customHeight="1" x14ac:dyDescent="0.2">
      <c r="A93" s="36"/>
      <c r="B93" s="47" t="s">
        <v>23</v>
      </c>
      <c r="C93" s="1" t="s">
        <v>63</v>
      </c>
      <c r="D93" s="59" t="s">
        <v>64</v>
      </c>
      <c r="E93" s="121"/>
      <c r="F93" s="121"/>
      <c r="G93" s="121"/>
      <c r="H93" s="121"/>
      <c r="I93" s="122"/>
      <c r="J93" s="75"/>
      <c r="K93" s="75"/>
    </row>
    <row r="94" spans="1:17" s="11" customFormat="1" ht="12.75" customHeight="1" x14ac:dyDescent="0.2">
      <c r="A94" s="36"/>
      <c r="B94" s="47" t="s">
        <v>24</v>
      </c>
      <c r="C94" s="1" t="s">
        <v>62</v>
      </c>
      <c r="D94" s="59" t="s">
        <v>64</v>
      </c>
      <c r="E94" s="121"/>
      <c r="F94" s="121"/>
      <c r="G94" s="121"/>
      <c r="H94" s="121"/>
      <c r="I94" s="122"/>
      <c r="J94" s="75"/>
      <c r="K94" s="75"/>
    </row>
    <row r="95" spans="1:17" s="11" customFormat="1" x14ac:dyDescent="0.2">
      <c r="A95" s="36"/>
      <c r="B95" s="47"/>
      <c r="C95" s="43"/>
      <c r="D95" s="59"/>
      <c r="E95" s="29"/>
      <c r="F95" s="20"/>
      <c r="G95" s="20"/>
      <c r="H95" s="20"/>
      <c r="I95" s="21"/>
      <c r="J95" s="20"/>
      <c r="K95" s="20"/>
    </row>
    <row r="96" spans="1:17" s="11" customFormat="1" ht="16.5" customHeight="1" x14ac:dyDescent="0.2">
      <c r="A96" s="36"/>
      <c r="B96" s="48" t="s">
        <v>25</v>
      </c>
      <c r="C96" s="43"/>
      <c r="D96" s="59"/>
      <c r="E96" s="20"/>
      <c r="F96" s="20"/>
      <c r="G96" s="20"/>
      <c r="H96" s="20"/>
      <c r="I96" s="21"/>
      <c r="J96" s="20"/>
      <c r="K96" s="20"/>
    </row>
    <row r="97" spans="1:11" s="11" customFormat="1" ht="16.5" customHeight="1" x14ac:dyDescent="0.2">
      <c r="A97" s="36"/>
      <c r="B97" s="72" t="s">
        <v>235</v>
      </c>
      <c r="C97" s="43" t="s">
        <v>33</v>
      </c>
      <c r="D97" s="63" t="s">
        <v>44</v>
      </c>
      <c r="E97" s="26">
        <v>127000</v>
      </c>
      <c r="F97" s="26">
        <v>156400</v>
      </c>
      <c r="G97" s="26">
        <v>156400</v>
      </c>
      <c r="H97" s="26">
        <v>156400</v>
      </c>
      <c r="I97" s="110">
        <v>156400</v>
      </c>
      <c r="J97" s="26"/>
      <c r="K97" s="26"/>
    </row>
    <row r="98" spans="1:11" s="11" customFormat="1" ht="16.5" customHeight="1" x14ac:dyDescent="0.2">
      <c r="A98" s="36"/>
      <c r="B98" s="102" t="s">
        <v>236</v>
      </c>
      <c r="C98" s="43" t="s">
        <v>506</v>
      </c>
      <c r="D98" s="75" t="s">
        <v>507</v>
      </c>
      <c r="E98" s="26">
        <v>0</v>
      </c>
      <c r="F98" s="75">
        <v>98436</v>
      </c>
      <c r="G98" s="75" t="s">
        <v>32</v>
      </c>
      <c r="H98" s="75" t="s">
        <v>32</v>
      </c>
      <c r="I98" s="101" t="s">
        <v>32</v>
      </c>
      <c r="J98" s="75"/>
      <c r="K98" s="75"/>
    </row>
    <row r="99" spans="1:11" s="11" customFormat="1" ht="16.5" customHeight="1" x14ac:dyDescent="0.2">
      <c r="A99" s="36"/>
      <c r="B99" s="72"/>
      <c r="C99" s="43"/>
      <c r="D99" s="63"/>
      <c r="E99" s="26"/>
      <c r="F99" s="75"/>
      <c r="G99" s="75"/>
      <c r="H99" s="75"/>
      <c r="I99" s="101"/>
      <c r="J99" s="75"/>
      <c r="K99" s="75"/>
    </row>
    <row r="100" spans="1:11" s="11" customFormat="1" x14ac:dyDescent="0.2">
      <c r="A100" s="36"/>
      <c r="B100" s="48" t="s">
        <v>238</v>
      </c>
      <c r="C100" s="43"/>
      <c r="D100" s="59"/>
      <c r="E100" s="29"/>
      <c r="F100" s="20"/>
      <c r="G100" s="20"/>
      <c r="H100" s="20"/>
      <c r="I100" s="21"/>
      <c r="J100" s="20"/>
      <c r="K100" s="20"/>
    </row>
    <row r="101" spans="1:11" s="8" customFormat="1" x14ac:dyDescent="0.2">
      <c r="A101" s="35"/>
      <c r="B101" s="49" t="s">
        <v>237</v>
      </c>
      <c r="C101" s="9" t="s">
        <v>508</v>
      </c>
      <c r="D101" s="81" t="s">
        <v>509</v>
      </c>
      <c r="E101" s="75">
        <v>817422</v>
      </c>
      <c r="F101" s="75">
        <v>2534007</v>
      </c>
      <c r="G101" s="75">
        <v>2787408</v>
      </c>
      <c r="H101" s="75">
        <v>3066149</v>
      </c>
      <c r="I101" s="101">
        <v>2175977</v>
      </c>
      <c r="J101" s="75"/>
      <c r="K101" s="75"/>
    </row>
    <row r="102" spans="1:11" x14ac:dyDescent="0.2">
      <c r="B102" s="51"/>
      <c r="D102" s="68"/>
      <c r="I102" s="39"/>
      <c r="J102" s="2"/>
      <c r="K102" s="2"/>
    </row>
    <row r="103" spans="1:11" x14ac:dyDescent="0.2">
      <c r="B103" s="52" t="s">
        <v>134</v>
      </c>
      <c r="D103" s="68"/>
      <c r="I103" s="39"/>
      <c r="J103" s="2"/>
      <c r="K103" s="2"/>
    </row>
    <row r="104" spans="1:11" x14ac:dyDescent="0.2">
      <c r="B104" s="53"/>
      <c r="D104" s="68"/>
      <c r="I104" s="39"/>
      <c r="J104" s="2"/>
      <c r="K104" s="2"/>
    </row>
    <row r="105" spans="1:11" x14ac:dyDescent="0.2">
      <c r="B105" s="52" t="s">
        <v>135</v>
      </c>
      <c r="D105" s="68"/>
      <c r="I105" s="39"/>
      <c r="J105" s="2"/>
      <c r="K105" s="2"/>
    </row>
    <row r="106" spans="1:11" ht="25.5" x14ac:dyDescent="0.2">
      <c r="B106" s="73" t="s">
        <v>175</v>
      </c>
      <c r="C106" s="1" t="s">
        <v>418</v>
      </c>
      <c r="D106" s="99" t="s">
        <v>465</v>
      </c>
      <c r="E106" s="37">
        <f t="shared" ref="E106:F106" si="0">7950*1.27</f>
        <v>10096.5</v>
      </c>
      <c r="F106" s="37">
        <f t="shared" si="0"/>
        <v>10096.5</v>
      </c>
      <c r="G106" s="37">
        <v>841</v>
      </c>
      <c r="H106" s="81" t="s">
        <v>32</v>
      </c>
      <c r="I106" s="101" t="s">
        <v>32</v>
      </c>
      <c r="J106" s="75"/>
      <c r="K106" s="37"/>
    </row>
    <row r="107" spans="1:11" x14ac:dyDescent="0.2">
      <c r="B107" s="73" t="s">
        <v>176</v>
      </c>
      <c r="C107" s="1" t="s">
        <v>417</v>
      </c>
      <c r="D107" s="68" t="s">
        <v>136</v>
      </c>
      <c r="E107" s="37">
        <f>2600*12*1.27</f>
        <v>39624</v>
      </c>
      <c r="F107" s="37">
        <f>2600*12*1.27</f>
        <v>39624</v>
      </c>
      <c r="G107" s="37">
        <f>2600*12*1.27</f>
        <v>39624</v>
      </c>
      <c r="H107" s="81" t="s">
        <v>32</v>
      </c>
      <c r="I107" s="101" t="s">
        <v>32</v>
      </c>
      <c r="J107" s="75"/>
      <c r="K107" s="37"/>
    </row>
    <row r="108" spans="1:11" x14ac:dyDescent="0.2">
      <c r="B108" s="49" t="s">
        <v>177</v>
      </c>
      <c r="C108" s="9" t="s">
        <v>239</v>
      </c>
      <c r="D108" s="63" t="s">
        <v>137</v>
      </c>
      <c r="E108" s="37">
        <v>329</v>
      </c>
      <c r="F108" s="37">
        <v>329</v>
      </c>
      <c r="G108" s="37">
        <v>329</v>
      </c>
      <c r="H108" s="37">
        <v>329</v>
      </c>
      <c r="I108" s="40">
        <v>329</v>
      </c>
      <c r="J108" s="37"/>
      <c r="K108" s="37"/>
    </row>
    <row r="109" spans="1:11" ht="25.5" x14ac:dyDescent="0.2">
      <c r="B109" s="82" t="s">
        <v>421</v>
      </c>
      <c r="C109" s="9" t="s">
        <v>240</v>
      </c>
      <c r="D109" s="63" t="s">
        <v>138</v>
      </c>
      <c r="E109" s="37">
        <f t="shared" ref="E109:I109" si="1">992+985</f>
        <v>1977</v>
      </c>
      <c r="F109" s="37">
        <f t="shared" si="1"/>
        <v>1977</v>
      </c>
      <c r="G109" s="37">
        <f t="shared" si="1"/>
        <v>1977</v>
      </c>
      <c r="H109" s="37">
        <f t="shared" si="1"/>
        <v>1977</v>
      </c>
      <c r="I109" s="40">
        <f t="shared" si="1"/>
        <v>1977</v>
      </c>
      <c r="J109" s="37"/>
      <c r="K109" s="37"/>
    </row>
    <row r="110" spans="1:11" x14ac:dyDescent="0.2">
      <c r="B110" s="49" t="s">
        <v>425</v>
      </c>
      <c r="C110" s="9" t="s">
        <v>241</v>
      </c>
      <c r="D110" s="63" t="s">
        <v>139</v>
      </c>
      <c r="E110" s="37">
        <v>81</v>
      </c>
      <c r="F110" s="37">
        <v>81</v>
      </c>
      <c r="G110" s="37">
        <v>81</v>
      </c>
      <c r="H110" s="37">
        <v>81</v>
      </c>
      <c r="I110" s="40">
        <v>81</v>
      </c>
      <c r="J110" s="37"/>
      <c r="K110" s="37"/>
    </row>
    <row r="111" spans="1:11" x14ac:dyDescent="0.2">
      <c r="B111" s="51" t="s">
        <v>178</v>
      </c>
      <c r="C111" s="1" t="s">
        <v>242</v>
      </c>
      <c r="D111" s="68" t="s">
        <v>140</v>
      </c>
      <c r="E111" s="37">
        <f t="shared" ref="E111:I111" si="2">397*4*1.27</f>
        <v>2016.76</v>
      </c>
      <c r="F111" s="37">
        <f t="shared" si="2"/>
        <v>2016.76</v>
      </c>
      <c r="G111" s="37">
        <f t="shared" si="2"/>
        <v>2016.76</v>
      </c>
      <c r="H111" s="37">
        <f t="shared" si="2"/>
        <v>2016.76</v>
      </c>
      <c r="I111" s="40">
        <f t="shared" si="2"/>
        <v>2016.76</v>
      </c>
      <c r="J111" s="37"/>
      <c r="K111" s="37"/>
    </row>
    <row r="112" spans="1:11" x14ac:dyDescent="0.2">
      <c r="B112" s="47" t="s">
        <v>179</v>
      </c>
      <c r="C112" s="1" t="s">
        <v>242</v>
      </c>
      <c r="D112" s="68" t="s">
        <v>141</v>
      </c>
      <c r="E112" s="37">
        <v>2464</v>
      </c>
      <c r="F112" s="37">
        <v>305</v>
      </c>
      <c r="G112" s="37">
        <v>305</v>
      </c>
      <c r="H112" s="37">
        <v>305</v>
      </c>
      <c r="I112" s="40">
        <v>305</v>
      </c>
      <c r="J112" s="37"/>
      <c r="K112" s="37"/>
    </row>
    <row r="113" spans="2:11" x14ac:dyDescent="0.2">
      <c r="B113" s="51" t="s">
        <v>180</v>
      </c>
      <c r="C113" s="1" t="s">
        <v>242</v>
      </c>
      <c r="D113" s="68" t="s">
        <v>142</v>
      </c>
      <c r="E113" s="37">
        <v>748</v>
      </c>
      <c r="F113" s="37">
        <v>748</v>
      </c>
      <c r="G113" s="37">
        <v>748</v>
      </c>
      <c r="H113" s="37">
        <v>748</v>
      </c>
      <c r="I113" s="40">
        <v>748</v>
      </c>
      <c r="J113" s="37"/>
      <c r="K113" s="37"/>
    </row>
    <row r="114" spans="2:11" x14ac:dyDescent="0.2">
      <c r="B114" s="51" t="s">
        <v>181</v>
      </c>
      <c r="C114" s="1" t="s">
        <v>242</v>
      </c>
      <c r="D114" s="68" t="s">
        <v>143</v>
      </c>
      <c r="E114" s="37">
        <v>74</v>
      </c>
      <c r="F114" s="37">
        <v>74</v>
      </c>
      <c r="G114" s="37">
        <v>74</v>
      </c>
      <c r="H114" s="37"/>
      <c r="I114" s="40">
        <v>74</v>
      </c>
      <c r="J114" s="37"/>
      <c r="K114" s="37"/>
    </row>
    <row r="115" spans="2:11" x14ac:dyDescent="0.2">
      <c r="B115" s="49" t="s">
        <v>182</v>
      </c>
      <c r="C115" s="9" t="s">
        <v>243</v>
      </c>
      <c r="D115" s="63" t="s">
        <v>144</v>
      </c>
      <c r="E115" s="37">
        <v>203</v>
      </c>
      <c r="F115" s="37">
        <v>970</v>
      </c>
      <c r="G115" s="37">
        <v>970</v>
      </c>
      <c r="H115" s="37">
        <v>970</v>
      </c>
      <c r="I115" s="40">
        <v>970</v>
      </c>
      <c r="J115" s="37"/>
      <c r="K115" s="37"/>
    </row>
    <row r="116" spans="2:11" x14ac:dyDescent="0.2">
      <c r="B116" s="94" t="s">
        <v>183</v>
      </c>
      <c r="C116" s="85" t="s">
        <v>547</v>
      </c>
      <c r="D116" s="86" t="s">
        <v>546</v>
      </c>
      <c r="E116" s="104">
        <v>6265</v>
      </c>
      <c r="F116" s="74">
        <v>5255</v>
      </c>
      <c r="G116" s="74" t="s">
        <v>32</v>
      </c>
      <c r="H116" s="74" t="s">
        <v>32</v>
      </c>
      <c r="I116" s="101" t="s">
        <v>32</v>
      </c>
      <c r="J116" s="75"/>
      <c r="K116" s="74"/>
    </row>
    <row r="117" spans="2:11" x14ac:dyDescent="0.2">
      <c r="B117" s="49" t="s">
        <v>184</v>
      </c>
      <c r="C117" s="9" t="s">
        <v>244</v>
      </c>
      <c r="D117" s="63" t="s">
        <v>145</v>
      </c>
      <c r="E117" s="37">
        <v>90</v>
      </c>
      <c r="F117" s="37">
        <v>90</v>
      </c>
      <c r="G117" s="37">
        <v>90</v>
      </c>
      <c r="H117" s="37">
        <v>90</v>
      </c>
      <c r="I117" s="40">
        <v>90</v>
      </c>
      <c r="J117" s="37"/>
      <c r="K117" s="37"/>
    </row>
    <row r="118" spans="2:11" x14ac:dyDescent="0.2">
      <c r="B118" s="87" t="s">
        <v>426</v>
      </c>
      <c r="C118" s="88" t="s">
        <v>427</v>
      </c>
      <c r="D118" s="89" t="s">
        <v>428</v>
      </c>
      <c r="E118" s="37">
        <v>1990</v>
      </c>
      <c r="F118" s="37">
        <v>1990</v>
      </c>
      <c r="G118" s="37">
        <v>1990</v>
      </c>
      <c r="H118" s="37">
        <v>1990</v>
      </c>
      <c r="I118" s="40">
        <v>1990</v>
      </c>
      <c r="J118" s="37"/>
      <c r="K118" s="37"/>
    </row>
    <row r="119" spans="2:11" ht="25.5" x14ac:dyDescent="0.2">
      <c r="B119" s="49" t="s">
        <v>185</v>
      </c>
      <c r="C119" s="9" t="s">
        <v>245</v>
      </c>
      <c r="D119" s="63" t="s">
        <v>146</v>
      </c>
      <c r="E119" s="37">
        <v>353</v>
      </c>
      <c r="F119" s="37">
        <v>353</v>
      </c>
      <c r="G119" s="37">
        <v>353</v>
      </c>
      <c r="H119" s="37">
        <v>353</v>
      </c>
      <c r="I119" s="40">
        <v>353</v>
      </c>
      <c r="J119" s="37"/>
      <c r="K119" s="37"/>
    </row>
    <row r="120" spans="2:11" ht="25.5" x14ac:dyDescent="0.2">
      <c r="B120" s="49" t="s">
        <v>429</v>
      </c>
      <c r="C120" s="9" t="s">
        <v>431</v>
      </c>
      <c r="D120" s="81" t="s">
        <v>430</v>
      </c>
      <c r="E120" s="37">
        <v>550</v>
      </c>
      <c r="F120" s="37">
        <v>550</v>
      </c>
      <c r="G120" s="37">
        <v>550</v>
      </c>
      <c r="H120" s="37">
        <v>550</v>
      </c>
      <c r="I120" s="40">
        <v>550</v>
      </c>
      <c r="J120" s="37"/>
      <c r="K120" s="37"/>
    </row>
    <row r="121" spans="2:11" x14ac:dyDescent="0.2">
      <c r="B121" s="49" t="s">
        <v>272</v>
      </c>
      <c r="C121" s="9" t="s">
        <v>280</v>
      </c>
      <c r="D121" s="63" t="s">
        <v>281</v>
      </c>
      <c r="E121" s="37">
        <v>191</v>
      </c>
      <c r="F121" s="37">
        <v>191</v>
      </c>
      <c r="G121" s="37">
        <v>191</v>
      </c>
      <c r="H121" s="37">
        <v>191</v>
      </c>
      <c r="I121" s="40">
        <v>191</v>
      </c>
      <c r="J121" s="37"/>
      <c r="K121" s="37"/>
    </row>
    <row r="122" spans="2:11" x14ac:dyDescent="0.2">
      <c r="B122" s="87" t="s">
        <v>432</v>
      </c>
      <c r="C122" s="1" t="s">
        <v>242</v>
      </c>
      <c r="D122" s="75" t="s">
        <v>433</v>
      </c>
      <c r="E122" s="37">
        <v>406</v>
      </c>
      <c r="F122" s="37">
        <v>406</v>
      </c>
      <c r="G122" s="37">
        <v>406</v>
      </c>
      <c r="H122" s="37">
        <v>406</v>
      </c>
      <c r="I122" s="40">
        <v>406</v>
      </c>
      <c r="J122" s="37"/>
      <c r="K122" s="37"/>
    </row>
    <row r="123" spans="2:11" x14ac:dyDescent="0.2">
      <c r="B123" s="87" t="s">
        <v>536</v>
      </c>
      <c r="C123" s="1" t="s">
        <v>538</v>
      </c>
      <c r="D123" s="75" t="s">
        <v>537</v>
      </c>
      <c r="E123" s="37">
        <v>287</v>
      </c>
      <c r="F123" s="37">
        <v>212</v>
      </c>
      <c r="G123" s="37">
        <v>212</v>
      </c>
      <c r="H123" s="37">
        <v>212</v>
      </c>
      <c r="I123" s="40">
        <v>212</v>
      </c>
      <c r="J123" s="37"/>
      <c r="K123" s="37"/>
    </row>
    <row r="124" spans="2:11" x14ac:dyDescent="0.2">
      <c r="B124" s="49"/>
      <c r="C124" s="9"/>
      <c r="D124" s="63"/>
      <c r="E124" s="37"/>
      <c r="F124" s="37"/>
      <c r="G124" s="37"/>
      <c r="H124" s="37"/>
      <c r="I124" s="40"/>
      <c r="J124" s="37"/>
      <c r="K124" s="37"/>
    </row>
    <row r="125" spans="2:11" x14ac:dyDescent="0.2">
      <c r="B125" s="52" t="s">
        <v>147</v>
      </c>
      <c r="D125" s="68"/>
      <c r="E125" s="83"/>
      <c r="F125" s="38"/>
      <c r="G125" s="38"/>
      <c r="H125" s="38"/>
      <c r="I125" s="41"/>
      <c r="J125" s="38"/>
      <c r="K125" s="38"/>
    </row>
    <row r="126" spans="2:11" x14ac:dyDescent="0.2">
      <c r="B126" s="49" t="s">
        <v>186</v>
      </c>
      <c r="C126" s="9" t="s">
        <v>246</v>
      </c>
      <c r="D126" s="63" t="s">
        <v>148</v>
      </c>
      <c r="E126" s="90">
        <v>3580</v>
      </c>
      <c r="F126" s="90">
        <v>3580</v>
      </c>
      <c r="G126" s="90">
        <v>3580</v>
      </c>
      <c r="H126" s="90">
        <v>3580</v>
      </c>
      <c r="I126" s="114">
        <v>3580</v>
      </c>
      <c r="J126" s="90"/>
      <c r="K126" s="37"/>
    </row>
    <row r="127" spans="2:11" ht="25.5" x14ac:dyDescent="0.2">
      <c r="B127" s="82" t="s">
        <v>422</v>
      </c>
      <c r="C127" s="9" t="s">
        <v>247</v>
      </c>
      <c r="D127" s="63" t="s">
        <v>149</v>
      </c>
      <c r="E127" s="37">
        <f t="shared" ref="E127" si="3">476+1786</f>
        <v>2262</v>
      </c>
      <c r="F127" s="37">
        <v>2314</v>
      </c>
      <c r="G127" s="37">
        <v>2314</v>
      </c>
      <c r="H127" s="37">
        <v>2314</v>
      </c>
      <c r="I127" s="40">
        <v>2314</v>
      </c>
      <c r="J127" s="37"/>
      <c r="K127" s="37"/>
    </row>
    <row r="128" spans="2:11" x14ac:dyDescent="0.2">
      <c r="B128" s="51" t="s">
        <v>187</v>
      </c>
      <c r="C128" s="1" t="s">
        <v>248</v>
      </c>
      <c r="D128" s="68" t="s">
        <v>148</v>
      </c>
      <c r="E128" s="37">
        <v>643</v>
      </c>
      <c r="F128" s="37">
        <v>643</v>
      </c>
      <c r="G128" s="37">
        <v>643</v>
      </c>
      <c r="H128" s="37">
        <v>643</v>
      </c>
      <c r="I128" s="40">
        <v>643</v>
      </c>
      <c r="J128" s="37"/>
      <c r="K128" s="37"/>
    </row>
    <row r="129" spans="2:11" ht="25.5" x14ac:dyDescent="0.2">
      <c r="B129" s="49" t="s">
        <v>188</v>
      </c>
      <c r="C129" s="9" t="s">
        <v>249</v>
      </c>
      <c r="D129" s="63" t="s">
        <v>150</v>
      </c>
      <c r="E129" s="37">
        <v>9525</v>
      </c>
      <c r="F129" s="37">
        <v>9525</v>
      </c>
      <c r="G129" s="37">
        <v>9525</v>
      </c>
      <c r="H129" s="37">
        <v>9525</v>
      </c>
      <c r="I129" s="40">
        <v>9525</v>
      </c>
      <c r="J129" s="37"/>
      <c r="K129" s="37"/>
    </row>
    <row r="130" spans="2:11" x14ac:dyDescent="0.2">
      <c r="B130" s="49" t="s">
        <v>189</v>
      </c>
      <c r="C130" s="9" t="s">
        <v>250</v>
      </c>
      <c r="D130" s="63" t="s">
        <v>151</v>
      </c>
      <c r="E130" s="37">
        <v>229</v>
      </c>
      <c r="F130" s="37">
        <v>229</v>
      </c>
      <c r="G130" s="37">
        <v>229</v>
      </c>
      <c r="H130" s="37">
        <v>229</v>
      </c>
      <c r="I130" s="40">
        <v>229</v>
      </c>
      <c r="J130" s="37"/>
      <c r="K130" s="37"/>
    </row>
    <row r="131" spans="2:11" ht="25.5" x14ac:dyDescent="0.2">
      <c r="B131" s="49" t="s">
        <v>278</v>
      </c>
      <c r="C131" s="9" t="s">
        <v>276</v>
      </c>
      <c r="D131" s="67" t="s">
        <v>277</v>
      </c>
      <c r="E131" s="37">
        <v>95186</v>
      </c>
      <c r="F131" s="37">
        <v>95186</v>
      </c>
      <c r="G131" s="37">
        <v>95186</v>
      </c>
      <c r="H131" s="37">
        <v>95186</v>
      </c>
      <c r="I131" s="40">
        <v>95186</v>
      </c>
      <c r="J131" s="37"/>
      <c r="K131" s="37"/>
    </row>
    <row r="132" spans="2:11" ht="25.5" x14ac:dyDescent="0.2">
      <c r="B132" s="49" t="s">
        <v>272</v>
      </c>
      <c r="C132" s="9" t="s">
        <v>274</v>
      </c>
      <c r="D132" s="67" t="s">
        <v>277</v>
      </c>
      <c r="E132" s="37">
        <v>42192</v>
      </c>
      <c r="F132" s="37">
        <v>42192</v>
      </c>
      <c r="G132" s="37">
        <v>42192</v>
      </c>
      <c r="H132" s="37">
        <v>42192</v>
      </c>
      <c r="I132" s="40">
        <v>42192</v>
      </c>
      <c r="J132" s="37"/>
      <c r="K132" s="37"/>
    </row>
    <row r="133" spans="2:11" ht="25.5" x14ac:dyDescent="0.2">
      <c r="B133" s="49" t="s">
        <v>273</v>
      </c>
      <c r="C133" s="9" t="s">
        <v>275</v>
      </c>
      <c r="D133" s="67" t="s">
        <v>277</v>
      </c>
      <c r="E133" s="37">
        <v>27107</v>
      </c>
      <c r="F133" s="37">
        <v>27107</v>
      </c>
      <c r="G133" s="37">
        <v>27107</v>
      </c>
      <c r="H133" s="37">
        <v>27107</v>
      </c>
      <c r="I133" s="40">
        <v>27107</v>
      </c>
      <c r="J133" s="37"/>
      <c r="K133" s="37"/>
    </row>
    <row r="134" spans="2:11" x14ac:dyDescent="0.2">
      <c r="B134" s="82" t="s">
        <v>532</v>
      </c>
      <c r="C134" s="9" t="s">
        <v>508</v>
      </c>
      <c r="D134" s="81" t="s">
        <v>509</v>
      </c>
      <c r="E134" s="37">
        <v>232026</v>
      </c>
      <c r="F134" s="37">
        <v>719281</v>
      </c>
      <c r="G134" s="37">
        <v>791209</v>
      </c>
      <c r="H134" s="37">
        <v>870330</v>
      </c>
      <c r="I134" s="40">
        <v>617653</v>
      </c>
      <c r="J134" s="37"/>
      <c r="K134" s="37"/>
    </row>
    <row r="135" spans="2:11" x14ac:dyDescent="0.2">
      <c r="B135" s="51"/>
      <c r="D135" s="68"/>
      <c r="E135" s="37"/>
      <c r="F135" s="37"/>
      <c r="G135" s="37"/>
      <c r="H135" s="37"/>
      <c r="I135" s="40"/>
      <c r="J135" s="37"/>
      <c r="K135" s="37"/>
    </row>
    <row r="136" spans="2:11" x14ac:dyDescent="0.2">
      <c r="B136" s="52" t="s">
        <v>152</v>
      </c>
      <c r="D136" s="68"/>
      <c r="E136" s="38"/>
      <c r="F136" s="38"/>
      <c r="G136" s="38"/>
      <c r="H136" s="38"/>
      <c r="I136" s="41"/>
      <c r="J136" s="38"/>
      <c r="K136" s="38"/>
    </row>
    <row r="137" spans="2:11" x14ac:dyDescent="0.2">
      <c r="B137" s="49" t="s">
        <v>186</v>
      </c>
      <c r="C137" s="9" t="s">
        <v>251</v>
      </c>
      <c r="D137" s="63" t="s">
        <v>137</v>
      </c>
      <c r="E137" s="37">
        <v>649</v>
      </c>
      <c r="F137" s="37">
        <v>649</v>
      </c>
      <c r="G137" s="37">
        <v>649</v>
      </c>
      <c r="H137" s="37">
        <v>649</v>
      </c>
      <c r="I137" s="40">
        <v>649</v>
      </c>
      <c r="J137" s="37"/>
      <c r="K137" s="37"/>
    </row>
    <row r="138" spans="2:11" ht="25.5" x14ac:dyDescent="0.2">
      <c r="B138" s="82" t="s">
        <v>422</v>
      </c>
      <c r="C138" s="9" t="s">
        <v>252</v>
      </c>
      <c r="D138" s="63" t="s">
        <v>149</v>
      </c>
      <c r="E138" s="37">
        <v>1990</v>
      </c>
      <c r="F138" s="37">
        <v>2733</v>
      </c>
      <c r="G138" s="37">
        <v>2733</v>
      </c>
      <c r="H138" s="37">
        <v>2733</v>
      </c>
      <c r="I138" s="40">
        <v>2733</v>
      </c>
      <c r="J138" s="37"/>
      <c r="K138" s="37"/>
    </row>
    <row r="139" spans="2:11" x14ac:dyDescent="0.2">
      <c r="B139" s="82" t="s">
        <v>522</v>
      </c>
      <c r="C139" s="9" t="s">
        <v>253</v>
      </c>
      <c r="D139" s="63" t="s">
        <v>153</v>
      </c>
      <c r="E139" s="37">
        <v>672</v>
      </c>
      <c r="F139" s="37">
        <v>672</v>
      </c>
      <c r="G139" s="37">
        <v>0</v>
      </c>
      <c r="H139" s="37">
        <v>0</v>
      </c>
      <c r="I139" s="101" t="s">
        <v>32</v>
      </c>
      <c r="J139" s="75"/>
      <c r="K139" s="37"/>
    </row>
    <row r="140" spans="2:11" x14ac:dyDescent="0.2">
      <c r="B140" s="49" t="s">
        <v>190</v>
      </c>
      <c r="C140" s="1" t="s">
        <v>242</v>
      </c>
      <c r="D140" s="63" t="s">
        <v>154</v>
      </c>
      <c r="E140" s="90">
        <v>1104</v>
      </c>
      <c r="F140" s="90">
        <v>3016</v>
      </c>
      <c r="G140" s="90">
        <v>3016</v>
      </c>
      <c r="H140" s="90">
        <v>3016</v>
      </c>
      <c r="I140" s="114">
        <v>3016</v>
      </c>
      <c r="J140" s="90"/>
      <c r="K140" s="37"/>
    </row>
    <row r="141" spans="2:11" x14ac:dyDescent="0.2">
      <c r="B141" s="49" t="s">
        <v>191</v>
      </c>
      <c r="C141" s="1" t="s">
        <v>242</v>
      </c>
      <c r="D141" s="63" t="s">
        <v>155</v>
      </c>
      <c r="E141" s="37">
        <v>889</v>
      </c>
      <c r="F141" s="37">
        <v>889</v>
      </c>
      <c r="G141" s="37">
        <v>889</v>
      </c>
      <c r="H141" s="37">
        <v>889</v>
      </c>
      <c r="I141" s="40">
        <v>889</v>
      </c>
      <c r="J141" s="37"/>
      <c r="K141" s="37"/>
    </row>
    <row r="142" spans="2:11" x14ac:dyDescent="0.2">
      <c r="B142" s="49" t="s">
        <v>192</v>
      </c>
      <c r="C142" s="1" t="s">
        <v>242</v>
      </c>
      <c r="D142" s="63" t="s">
        <v>156</v>
      </c>
      <c r="E142" s="90">
        <v>6980</v>
      </c>
      <c r="F142" s="90">
        <v>6980</v>
      </c>
      <c r="G142" s="90">
        <v>6980</v>
      </c>
      <c r="H142" s="90">
        <v>6980</v>
      </c>
      <c r="I142" s="114">
        <v>6980</v>
      </c>
      <c r="J142" s="90"/>
      <c r="K142" s="37"/>
    </row>
    <row r="143" spans="2:11" x14ac:dyDescent="0.2">
      <c r="B143" s="82" t="s">
        <v>193</v>
      </c>
      <c r="C143" s="9" t="s">
        <v>254</v>
      </c>
      <c r="D143" s="63" t="s">
        <v>157</v>
      </c>
      <c r="E143" s="37">
        <f t="shared" ref="E143:I143" si="4">178+194</f>
        <v>372</v>
      </c>
      <c r="F143" s="37">
        <f t="shared" si="4"/>
        <v>372</v>
      </c>
      <c r="G143" s="37">
        <f t="shared" si="4"/>
        <v>372</v>
      </c>
      <c r="H143" s="37">
        <f t="shared" si="4"/>
        <v>372</v>
      </c>
      <c r="I143" s="40">
        <f t="shared" si="4"/>
        <v>372</v>
      </c>
      <c r="J143" s="37"/>
      <c r="K143" s="37"/>
    </row>
    <row r="144" spans="2:11" x14ac:dyDescent="0.2">
      <c r="B144" s="49" t="s">
        <v>194</v>
      </c>
      <c r="C144" s="9" t="s">
        <v>255</v>
      </c>
      <c r="D144" s="63" t="s">
        <v>158</v>
      </c>
      <c r="E144" s="90">
        <v>216</v>
      </c>
      <c r="F144" s="90">
        <v>216</v>
      </c>
      <c r="G144" s="90">
        <v>216</v>
      </c>
      <c r="H144" s="90">
        <v>216</v>
      </c>
      <c r="I144" s="114">
        <v>216</v>
      </c>
      <c r="J144" s="90"/>
      <c r="K144" s="37"/>
    </row>
    <row r="145" spans="2:11" x14ac:dyDescent="0.2">
      <c r="B145" s="49" t="s">
        <v>434</v>
      </c>
      <c r="C145" s="9" t="s">
        <v>242</v>
      </c>
      <c r="D145" s="63" t="s">
        <v>159</v>
      </c>
      <c r="E145" s="37">
        <v>706</v>
      </c>
      <c r="F145" s="37">
        <v>706</v>
      </c>
      <c r="G145" s="37">
        <v>706</v>
      </c>
      <c r="H145" s="37">
        <v>706</v>
      </c>
      <c r="I145" s="40">
        <v>706</v>
      </c>
      <c r="J145" s="37"/>
      <c r="K145" s="37"/>
    </row>
    <row r="146" spans="2:11" x14ac:dyDescent="0.2">
      <c r="B146" s="49" t="s">
        <v>460</v>
      </c>
      <c r="C146" s="9" t="s">
        <v>461</v>
      </c>
      <c r="D146" s="75" t="s">
        <v>462</v>
      </c>
      <c r="E146" s="37">
        <v>2743</v>
      </c>
      <c r="F146" s="37">
        <v>3505</v>
      </c>
      <c r="G146" s="37">
        <v>3505</v>
      </c>
      <c r="H146" s="37">
        <v>3505</v>
      </c>
      <c r="I146" s="40">
        <v>3505</v>
      </c>
      <c r="J146" s="37"/>
      <c r="K146" s="37"/>
    </row>
    <row r="147" spans="2:11" x14ac:dyDescent="0.2">
      <c r="B147" s="49"/>
      <c r="C147" s="9"/>
      <c r="D147" s="63"/>
      <c r="E147" s="37"/>
      <c r="F147" s="37"/>
      <c r="G147" s="37"/>
      <c r="H147" s="37"/>
      <c r="I147" s="40"/>
      <c r="J147" s="37"/>
      <c r="K147" s="37"/>
    </row>
    <row r="148" spans="2:11" x14ac:dyDescent="0.2">
      <c r="B148" s="52" t="s">
        <v>160</v>
      </c>
      <c r="D148" s="68"/>
      <c r="E148" s="38"/>
      <c r="F148" s="38"/>
      <c r="G148" s="38"/>
      <c r="H148" s="38"/>
      <c r="I148" s="41"/>
      <c r="J148" s="38"/>
      <c r="K148" s="38"/>
    </row>
    <row r="149" spans="2:11" x14ac:dyDescent="0.2">
      <c r="B149" s="49" t="s">
        <v>186</v>
      </c>
      <c r="C149" s="9" t="s">
        <v>256</v>
      </c>
      <c r="D149" s="63" t="s">
        <v>161</v>
      </c>
      <c r="E149" s="37">
        <v>778</v>
      </c>
      <c r="F149" s="37">
        <v>778</v>
      </c>
      <c r="G149" s="37">
        <v>778</v>
      </c>
      <c r="H149" s="37">
        <v>778</v>
      </c>
      <c r="I149" s="40">
        <v>778</v>
      </c>
      <c r="J149" s="37"/>
      <c r="K149" s="37"/>
    </row>
    <row r="150" spans="2:11" x14ac:dyDescent="0.2">
      <c r="B150" s="82" t="s">
        <v>423</v>
      </c>
      <c r="C150" s="1" t="s">
        <v>242</v>
      </c>
      <c r="D150" s="63" t="s">
        <v>162</v>
      </c>
      <c r="E150" s="37">
        <f t="shared" ref="E150" si="5">406+1340</f>
        <v>1746</v>
      </c>
      <c r="F150" s="37">
        <v>2558</v>
      </c>
      <c r="G150" s="37">
        <v>2558</v>
      </c>
      <c r="H150" s="37">
        <v>2558</v>
      </c>
      <c r="I150" s="40">
        <v>2558</v>
      </c>
      <c r="J150" s="37"/>
      <c r="K150" s="37"/>
    </row>
    <row r="151" spans="2:11" x14ac:dyDescent="0.2">
      <c r="B151" s="82" t="s">
        <v>195</v>
      </c>
      <c r="C151" s="1" t="s">
        <v>257</v>
      </c>
      <c r="D151" s="69" t="s">
        <v>163</v>
      </c>
      <c r="E151" s="37">
        <v>73</v>
      </c>
      <c r="F151" s="37">
        <v>73</v>
      </c>
      <c r="G151" s="37">
        <v>73</v>
      </c>
      <c r="H151" s="37">
        <v>73</v>
      </c>
      <c r="I151" s="40">
        <v>73</v>
      </c>
      <c r="J151" s="37"/>
      <c r="K151" s="37"/>
    </row>
    <row r="152" spans="2:11" x14ac:dyDescent="0.2">
      <c r="B152" s="82" t="s">
        <v>196</v>
      </c>
      <c r="C152" s="1" t="s">
        <v>258</v>
      </c>
      <c r="D152" s="69" t="s">
        <v>164</v>
      </c>
      <c r="E152" s="37">
        <v>716</v>
      </c>
      <c r="F152" s="37">
        <v>716</v>
      </c>
      <c r="G152" s="37">
        <v>716</v>
      </c>
      <c r="H152" s="37">
        <v>716</v>
      </c>
      <c r="I152" s="40">
        <v>716</v>
      </c>
      <c r="J152" s="37"/>
      <c r="K152" s="37"/>
    </row>
    <row r="153" spans="2:11" x14ac:dyDescent="0.2">
      <c r="B153" s="82" t="s">
        <v>197</v>
      </c>
      <c r="C153" s="1" t="s">
        <v>259</v>
      </c>
      <c r="D153" s="69" t="s">
        <v>165</v>
      </c>
      <c r="E153" s="37">
        <v>211</v>
      </c>
      <c r="F153" s="37">
        <v>211</v>
      </c>
      <c r="G153" s="37">
        <v>211</v>
      </c>
      <c r="H153" s="37">
        <v>211</v>
      </c>
      <c r="I153" s="40">
        <v>211</v>
      </c>
      <c r="J153" s="37"/>
      <c r="K153" s="37"/>
    </row>
    <row r="154" spans="2:11" x14ac:dyDescent="0.2">
      <c r="B154" s="82" t="s">
        <v>198</v>
      </c>
      <c r="C154" s="1" t="s">
        <v>260</v>
      </c>
      <c r="D154" s="69" t="s">
        <v>166</v>
      </c>
      <c r="E154" s="37">
        <v>110</v>
      </c>
      <c r="F154" s="37">
        <v>110</v>
      </c>
      <c r="G154" s="37">
        <v>110</v>
      </c>
      <c r="H154" s="37">
        <v>110</v>
      </c>
      <c r="I154" s="40">
        <v>110</v>
      </c>
      <c r="J154" s="37"/>
      <c r="K154" s="37"/>
    </row>
    <row r="155" spans="2:11" x14ac:dyDescent="0.2">
      <c r="B155" s="82" t="s">
        <v>199</v>
      </c>
      <c r="C155" s="9" t="s">
        <v>261</v>
      </c>
      <c r="D155" s="69" t="s">
        <v>166</v>
      </c>
      <c r="E155" s="37">
        <v>91</v>
      </c>
      <c r="F155" s="37">
        <v>91</v>
      </c>
      <c r="G155" s="37">
        <v>91</v>
      </c>
      <c r="H155" s="37">
        <v>91</v>
      </c>
      <c r="I155" s="40">
        <v>91</v>
      </c>
      <c r="J155" s="37"/>
      <c r="K155" s="37"/>
    </row>
    <row r="156" spans="2:11" x14ac:dyDescent="0.2">
      <c r="B156" s="49" t="s">
        <v>200</v>
      </c>
      <c r="C156" s="9" t="s">
        <v>262</v>
      </c>
      <c r="D156" s="69" t="s">
        <v>163</v>
      </c>
      <c r="E156" s="37">
        <v>1347</v>
      </c>
      <c r="F156" s="37">
        <v>1347</v>
      </c>
      <c r="G156" s="37">
        <v>1347</v>
      </c>
      <c r="H156" s="37">
        <v>1347</v>
      </c>
      <c r="I156" s="40">
        <v>1347</v>
      </c>
      <c r="J156" s="37"/>
      <c r="K156" s="37"/>
    </row>
    <row r="157" spans="2:11" x14ac:dyDescent="0.2">
      <c r="B157" s="49" t="s">
        <v>201</v>
      </c>
      <c r="C157" s="9" t="s">
        <v>263</v>
      </c>
      <c r="D157" s="69" t="s">
        <v>167</v>
      </c>
      <c r="E157" s="37">
        <v>1964</v>
      </c>
      <c r="F157" s="37">
        <v>2248</v>
      </c>
      <c r="G157" s="37">
        <v>2248</v>
      </c>
      <c r="H157" s="37">
        <v>2248</v>
      </c>
      <c r="I157" s="40">
        <v>2248</v>
      </c>
      <c r="J157" s="37"/>
      <c r="K157" s="37"/>
    </row>
    <row r="158" spans="2:11" x14ac:dyDescent="0.2">
      <c r="B158" s="49" t="s">
        <v>202</v>
      </c>
      <c r="C158" s="9" t="s">
        <v>264</v>
      </c>
      <c r="D158" s="63" t="s">
        <v>168</v>
      </c>
      <c r="E158" s="37">
        <v>1500</v>
      </c>
      <c r="F158" s="37">
        <v>1863</v>
      </c>
      <c r="G158" s="37">
        <v>1863</v>
      </c>
      <c r="H158" s="37">
        <v>1863</v>
      </c>
      <c r="I158" s="40">
        <v>1863</v>
      </c>
      <c r="J158" s="37"/>
      <c r="K158" s="37"/>
    </row>
    <row r="159" spans="2:11" x14ac:dyDescent="0.2">
      <c r="B159" s="82" t="s">
        <v>542</v>
      </c>
      <c r="C159" s="9" t="s">
        <v>265</v>
      </c>
      <c r="D159" s="63" t="s">
        <v>169</v>
      </c>
      <c r="E159" s="37">
        <v>687</v>
      </c>
      <c r="F159" s="37">
        <v>687</v>
      </c>
      <c r="G159" s="37">
        <v>687</v>
      </c>
      <c r="H159" s="37">
        <v>687</v>
      </c>
      <c r="I159" s="40">
        <v>687</v>
      </c>
      <c r="J159" s="37"/>
      <c r="K159" s="37"/>
    </row>
    <row r="160" spans="2:11" x14ac:dyDescent="0.2">
      <c r="B160" s="49" t="s">
        <v>203</v>
      </c>
      <c r="C160" s="1" t="s">
        <v>266</v>
      </c>
      <c r="D160" s="63" t="s">
        <v>170</v>
      </c>
      <c r="E160" s="37">
        <v>1800</v>
      </c>
      <c r="F160" s="37">
        <v>1800</v>
      </c>
      <c r="G160" s="37">
        <v>1800</v>
      </c>
      <c r="H160" s="37">
        <v>1800</v>
      </c>
      <c r="I160" s="40">
        <v>1800</v>
      </c>
      <c r="J160" s="37"/>
      <c r="K160" s="37"/>
    </row>
    <row r="161" spans="2:11" x14ac:dyDescent="0.2">
      <c r="B161" s="82" t="s">
        <v>204</v>
      </c>
      <c r="C161" s="9" t="s">
        <v>267</v>
      </c>
      <c r="D161" s="63" t="s">
        <v>166</v>
      </c>
      <c r="E161" s="37">
        <v>216</v>
      </c>
      <c r="F161" s="37">
        <v>216</v>
      </c>
      <c r="G161" s="37">
        <v>216</v>
      </c>
      <c r="H161" s="37">
        <v>216</v>
      </c>
      <c r="I161" s="40">
        <v>216</v>
      </c>
      <c r="J161" s="37"/>
      <c r="K161" s="37"/>
    </row>
    <row r="162" spans="2:11" ht="25.5" x14ac:dyDescent="0.2">
      <c r="B162" s="49" t="s">
        <v>272</v>
      </c>
      <c r="C162" s="9" t="s">
        <v>274</v>
      </c>
      <c r="D162" s="67" t="s">
        <v>277</v>
      </c>
      <c r="E162" s="37">
        <v>2933</v>
      </c>
      <c r="F162" s="37">
        <v>2933</v>
      </c>
      <c r="G162" s="37">
        <v>2933</v>
      </c>
      <c r="H162" s="37">
        <v>2933</v>
      </c>
      <c r="I162" s="40">
        <v>2933</v>
      </c>
      <c r="J162" s="37"/>
      <c r="K162" s="37"/>
    </row>
    <row r="163" spans="2:11" ht="25.5" x14ac:dyDescent="0.2">
      <c r="B163" s="49" t="s">
        <v>273</v>
      </c>
      <c r="C163" s="9" t="s">
        <v>275</v>
      </c>
      <c r="D163" s="67" t="s">
        <v>277</v>
      </c>
      <c r="E163" s="37">
        <v>1922</v>
      </c>
      <c r="F163" s="37">
        <v>1922</v>
      </c>
      <c r="G163" s="37">
        <v>1922</v>
      </c>
      <c r="H163" s="37">
        <v>1922</v>
      </c>
      <c r="I163" s="40">
        <v>1922</v>
      </c>
      <c r="J163" s="37"/>
      <c r="K163" s="37"/>
    </row>
    <row r="164" spans="2:11" x14ac:dyDescent="0.2">
      <c r="B164" s="49" t="s">
        <v>532</v>
      </c>
      <c r="C164" s="9" t="s">
        <v>508</v>
      </c>
      <c r="D164" s="81" t="s">
        <v>509</v>
      </c>
      <c r="E164" s="37">
        <v>14660</v>
      </c>
      <c r="F164" s="37">
        <v>436047</v>
      </c>
      <c r="G164" s="37">
        <v>479652</v>
      </c>
      <c r="H164" s="37">
        <v>527617</v>
      </c>
      <c r="I164" s="40">
        <v>374348</v>
      </c>
      <c r="J164" s="37"/>
      <c r="K164" s="37"/>
    </row>
    <row r="165" spans="2:11" x14ac:dyDescent="0.2">
      <c r="B165" s="49"/>
      <c r="C165" s="9"/>
      <c r="D165" s="63"/>
      <c r="E165" s="37"/>
      <c r="F165" s="37"/>
      <c r="G165" s="37"/>
      <c r="H165" s="37"/>
      <c r="I165" s="40"/>
      <c r="J165" s="37"/>
      <c r="K165" s="37"/>
    </row>
    <row r="166" spans="2:11" x14ac:dyDescent="0.2">
      <c r="B166" s="52" t="s">
        <v>171</v>
      </c>
      <c r="D166" s="68"/>
      <c r="E166" s="38"/>
      <c r="F166" s="38"/>
      <c r="G166" s="38"/>
      <c r="H166" s="38"/>
      <c r="I166" s="41"/>
      <c r="J166" s="38"/>
      <c r="K166" s="38"/>
    </row>
    <row r="167" spans="2:11" x14ac:dyDescent="0.2">
      <c r="B167" s="49" t="s">
        <v>186</v>
      </c>
      <c r="C167" s="9" t="s">
        <v>268</v>
      </c>
      <c r="D167" s="63" t="s">
        <v>137</v>
      </c>
      <c r="E167" s="37">
        <v>2713</v>
      </c>
      <c r="F167" s="37">
        <v>2725</v>
      </c>
      <c r="G167" s="37">
        <v>2725</v>
      </c>
      <c r="H167" s="37">
        <v>2725</v>
      </c>
      <c r="I167" s="40">
        <v>2725</v>
      </c>
      <c r="J167" s="37"/>
      <c r="K167" s="37"/>
    </row>
    <row r="168" spans="2:11" ht="25.5" x14ac:dyDescent="0.2">
      <c r="B168" s="82" t="s">
        <v>424</v>
      </c>
      <c r="C168" s="9" t="s">
        <v>269</v>
      </c>
      <c r="D168" s="63" t="s">
        <v>172</v>
      </c>
      <c r="E168" s="37">
        <f t="shared" ref="E168:I168" si="6">1372+315</f>
        <v>1687</v>
      </c>
      <c r="F168" s="37">
        <f t="shared" si="6"/>
        <v>1687</v>
      </c>
      <c r="G168" s="37">
        <f t="shared" si="6"/>
        <v>1687</v>
      </c>
      <c r="H168" s="37">
        <f t="shared" si="6"/>
        <v>1687</v>
      </c>
      <c r="I168" s="40">
        <f t="shared" si="6"/>
        <v>1687</v>
      </c>
      <c r="J168" s="37"/>
      <c r="K168" s="37"/>
    </row>
    <row r="169" spans="2:11" x14ac:dyDescent="0.2">
      <c r="B169" s="49" t="s">
        <v>205</v>
      </c>
      <c r="C169" s="9" t="s">
        <v>270</v>
      </c>
      <c r="D169" s="63" t="s">
        <v>173</v>
      </c>
      <c r="E169" s="37">
        <v>300</v>
      </c>
      <c r="F169" s="37">
        <v>300</v>
      </c>
      <c r="G169" s="37">
        <v>300</v>
      </c>
      <c r="H169" s="37">
        <v>300</v>
      </c>
      <c r="I169" s="40">
        <v>300</v>
      </c>
      <c r="J169" s="37"/>
      <c r="K169" s="37"/>
    </row>
    <row r="170" spans="2:11" x14ac:dyDescent="0.2">
      <c r="B170" s="51" t="s">
        <v>187</v>
      </c>
      <c r="C170" s="1" t="s">
        <v>271</v>
      </c>
      <c r="D170" s="68" t="s">
        <v>174</v>
      </c>
      <c r="E170" s="38">
        <v>1573</v>
      </c>
      <c r="F170" s="38">
        <v>1573</v>
      </c>
      <c r="G170" s="38">
        <v>1573</v>
      </c>
      <c r="H170" s="38">
        <v>1573</v>
      </c>
      <c r="I170" s="41">
        <v>1573</v>
      </c>
      <c r="J170" s="38"/>
      <c r="K170" s="38"/>
    </row>
    <row r="171" spans="2:11" ht="25.5" x14ac:dyDescent="0.2">
      <c r="B171" s="49" t="s">
        <v>278</v>
      </c>
      <c r="C171" s="9" t="s">
        <v>276</v>
      </c>
      <c r="D171" s="67" t="s">
        <v>277</v>
      </c>
      <c r="E171" s="37">
        <v>77922</v>
      </c>
      <c r="F171" s="37">
        <v>128903</v>
      </c>
      <c r="G171" s="37">
        <v>128903</v>
      </c>
      <c r="H171" s="37">
        <v>128903</v>
      </c>
      <c r="I171" s="40">
        <v>128903</v>
      </c>
      <c r="J171" s="37"/>
      <c r="K171" s="37"/>
    </row>
    <row r="172" spans="2:11" ht="25.5" x14ac:dyDescent="0.2">
      <c r="B172" s="49" t="s">
        <v>272</v>
      </c>
      <c r="C172" s="9" t="s">
        <v>274</v>
      </c>
      <c r="D172" s="67" t="s">
        <v>277</v>
      </c>
      <c r="E172" s="37">
        <v>24045</v>
      </c>
      <c r="F172" s="37">
        <v>24045</v>
      </c>
      <c r="G172" s="37">
        <v>24045</v>
      </c>
      <c r="H172" s="37">
        <v>24045</v>
      </c>
      <c r="I172" s="40">
        <v>24045</v>
      </c>
      <c r="J172" s="37"/>
      <c r="K172" s="37"/>
    </row>
    <row r="173" spans="2:11" ht="25.5" x14ac:dyDescent="0.2">
      <c r="B173" s="49" t="s">
        <v>273</v>
      </c>
      <c r="C173" s="9" t="s">
        <v>275</v>
      </c>
      <c r="D173" s="67" t="s">
        <v>277</v>
      </c>
      <c r="E173" s="37">
        <v>15393</v>
      </c>
      <c r="F173" s="37">
        <v>15393</v>
      </c>
      <c r="G173" s="37">
        <v>15393</v>
      </c>
      <c r="H173" s="37">
        <v>15393</v>
      </c>
      <c r="I173" s="40">
        <v>15393</v>
      </c>
      <c r="J173" s="37"/>
      <c r="K173" s="37"/>
    </row>
    <row r="174" spans="2:11" x14ac:dyDescent="0.2">
      <c r="B174" s="49" t="s">
        <v>436</v>
      </c>
      <c r="C174" s="9" t="s">
        <v>435</v>
      </c>
      <c r="D174" s="81" t="s">
        <v>166</v>
      </c>
      <c r="E174" s="37">
        <v>1189</v>
      </c>
      <c r="F174" s="37">
        <v>1189</v>
      </c>
      <c r="G174" s="37">
        <v>1189</v>
      </c>
      <c r="H174" s="37">
        <v>1189</v>
      </c>
      <c r="I174" s="40">
        <v>1189</v>
      </c>
      <c r="J174" s="37"/>
      <c r="K174" s="37"/>
    </row>
    <row r="175" spans="2:11" x14ac:dyDescent="0.2">
      <c r="B175" s="49" t="s">
        <v>439</v>
      </c>
      <c r="C175" s="9" t="s">
        <v>437</v>
      </c>
      <c r="D175" s="81" t="s">
        <v>166</v>
      </c>
      <c r="E175" s="37">
        <v>720</v>
      </c>
      <c r="F175" s="37">
        <v>720</v>
      </c>
      <c r="G175" s="37">
        <v>720</v>
      </c>
      <c r="H175" s="37">
        <v>720</v>
      </c>
      <c r="I175" s="40">
        <v>720</v>
      </c>
      <c r="J175" s="37"/>
      <c r="K175" s="37"/>
    </row>
    <row r="176" spans="2:11" x14ac:dyDescent="0.2">
      <c r="B176" s="49" t="s">
        <v>438</v>
      </c>
      <c r="C176" s="9" t="s">
        <v>440</v>
      </c>
      <c r="D176" s="81" t="s">
        <v>166</v>
      </c>
      <c r="E176" s="37">
        <v>540</v>
      </c>
      <c r="F176" s="37">
        <v>540</v>
      </c>
      <c r="G176" s="37">
        <v>540</v>
      </c>
      <c r="H176" s="37">
        <v>540</v>
      </c>
      <c r="I176" s="40">
        <v>540</v>
      </c>
      <c r="J176" s="37"/>
      <c r="K176" s="37"/>
    </row>
    <row r="177" spans="2:11" x14ac:dyDescent="0.2">
      <c r="B177" s="49" t="s">
        <v>441</v>
      </c>
      <c r="C177" s="9" t="s">
        <v>442</v>
      </c>
      <c r="D177" s="81" t="s">
        <v>166</v>
      </c>
      <c r="E177" s="37">
        <v>550</v>
      </c>
      <c r="F177" s="37">
        <v>550</v>
      </c>
      <c r="G177" s="37">
        <v>550</v>
      </c>
      <c r="H177" s="37">
        <v>550</v>
      </c>
      <c r="I177" s="40">
        <v>550</v>
      </c>
      <c r="J177" s="37"/>
      <c r="K177" s="37"/>
    </row>
    <row r="178" spans="2:11" x14ac:dyDescent="0.2">
      <c r="B178" s="49" t="s">
        <v>526</v>
      </c>
      <c r="C178" s="9" t="s">
        <v>463</v>
      </c>
      <c r="D178" s="81" t="s">
        <v>464</v>
      </c>
      <c r="E178" s="37">
        <v>16697</v>
      </c>
      <c r="F178" s="37">
        <v>9740</v>
      </c>
      <c r="G178" s="81" t="s">
        <v>32</v>
      </c>
      <c r="H178" s="81" t="s">
        <v>32</v>
      </c>
      <c r="I178" s="115" t="s">
        <v>32</v>
      </c>
      <c r="J178" s="81"/>
      <c r="K178" s="38"/>
    </row>
    <row r="179" spans="2:11" x14ac:dyDescent="0.2">
      <c r="B179" s="49" t="s">
        <v>529</v>
      </c>
      <c r="C179" s="9" t="s">
        <v>531</v>
      </c>
      <c r="D179" s="81" t="s">
        <v>528</v>
      </c>
      <c r="E179" s="37">
        <v>6253</v>
      </c>
      <c r="F179" s="37">
        <v>25013</v>
      </c>
      <c r="G179" s="81">
        <v>6253</v>
      </c>
      <c r="H179" s="81" t="s">
        <v>32</v>
      </c>
      <c r="I179" s="115" t="s">
        <v>32</v>
      </c>
      <c r="J179" s="81"/>
      <c r="K179" s="38"/>
    </row>
    <row r="180" spans="2:11" x14ac:dyDescent="0.2">
      <c r="B180" s="49" t="s">
        <v>530</v>
      </c>
      <c r="C180" s="9" t="s">
        <v>527</v>
      </c>
      <c r="D180" s="81" t="s">
        <v>528</v>
      </c>
      <c r="E180" s="37">
        <v>6770</v>
      </c>
      <c r="F180" s="37">
        <v>27081</v>
      </c>
      <c r="G180" s="81">
        <v>6770</v>
      </c>
      <c r="H180" s="81" t="s">
        <v>32</v>
      </c>
      <c r="I180" s="115" t="s">
        <v>32</v>
      </c>
      <c r="J180" s="81"/>
      <c r="K180" s="38"/>
    </row>
    <row r="181" spans="2:11" x14ac:dyDescent="0.2">
      <c r="B181" s="49" t="s">
        <v>523</v>
      </c>
      <c r="C181" s="9" t="s">
        <v>524</v>
      </c>
      <c r="D181" s="81" t="s">
        <v>525</v>
      </c>
      <c r="E181" s="37">
        <v>914</v>
      </c>
      <c r="F181" s="37">
        <v>914</v>
      </c>
      <c r="G181" s="37">
        <v>914</v>
      </c>
      <c r="H181" s="37">
        <v>914</v>
      </c>
      <c r="I181" s="40">
        <v>914</v>
      </c>
      <c r="J181" s="81"/>
      <c r="K181" s="38"/>
    </row>
    <row r="182" spans="2:11" x14ac:dyDescent="0.2">
      <c r="B182" s="49"/>
      <c r="C182" s="9"/>
      <c r="D182" s="81"/>
      <c r="E182" s="37"/>
      <c r="F182" s="37"/>
      <c r="G182" s="37"/>
      <c r="H182" s="37"/>
      <c r="I182" s="40"/>
      <c r="J182" s="81"/>
      <c r="K182" s="38"/>
    </row>
    <row r="183" spans="2:11" x14ac:dyDescent="0.2">
      <c r="B183" s="107" t="s">
        <v>543</v>
      </c>
      <c r="D183" s="68"/>
      <c r="E183" s="38"/>
      <c r="F183" s="38"/>
      <c r="G183" s="38"/>
      <c r="H183" s="38"/>
      <c r="I183" s="41"/>
      <c r="J183" s="38"/>
      <c r="K183" s="38"/>
    </row>
    <row r="184" spans="2:11" x14ac:dyDescent="0.2">
      <c r="B184" s="51" t="s">
        <v>348</v>
      </c>
      <c r="C184" s="1" t="s">
        <v>283</v>
      </c>
      <c r="D184" s="68" t="s">
        <v>282</v>
      </c>
      <c r="F184" s="2">
        <v>380</v>
      </c>
      <c r="G184" s="2">
        <v>396.72</v>
      </c>
      <c r="H184" s="2">
        <v>414.17568000000006</v>
      </c>
      <c r="I184" s="39">
        <v>432.3994099200001</v>
      </c>
    </row>
    <row r="185" spans="2:11" x14ac:dyDescent="0.2">
      <c r="B185" s="51" t="s">
        <v>349</v>
      </c>
      <c r="C185" s="1" t="s">
        <v>284</v>
      </c>
      <c r="D185" s="68" t="s">
        <v>282</v>
      </c>
      <c r="F185" s="2">
        <v>100</v>
      </c>
      <c r="G185" s="2">
        <v>104.4</v>
      </c>
      <c r="H185" s="2">
        <v>108.99360000000001</v>
      </c>
      <c r="I185" s="39">
        <v>113.78931840000001</v>
      </c>
    </row>
    <row r="186" spans="2:11" x14ac:dyDescent="0.2">
      <c r="B186" s="51" t="s">
        <v>350</v>
      </c>
      <c r="C186" s="1" t="s">
        <v>285</v>
      </c>
      <c r="D186" s="68" t="s">
        <v>282</v>
      </c>
      <c r="F186" s="2">
        <v>4200</v>
      </c>
      <c r="G186" s="2">
        <v>4384.8</v>
      </c>
      <c r="H186" s="2">
        <v>4577.7312000000002</v>
      </c>
      <c r="I186" s="39">
        <v>4779.1513728</v>
      </c>
    </row>
    <row r="187" spans="2:11" x14ac:dyDescent="0.2">
      <c r="B187" s="51" t="s">
        <v>351</v>
      </c>
      <c r="C187" s="1" t="s">
        <v>283</v>
      </c>
      <c r="D187" s="68" t="s">
        <v>282</v>
      </c>
      <c r="F187" s="2">
        <v>192</v>
      </c>
      <c r="G187" s="2">
        <v>200.44800000000001</v>
      </c>
      <c r="H187" s="2">
        <v>209.26771200000002</v>
      </c>
      <c r="I187" s="39">
        <v>218.47549132800003</v>
      </c>
    </row>
    <row r="188" spans="2:11" x14ac:dyDescent="0.2">
      <c r="B188" s="51" t="s">
        <v>352</v>
      </c>
      <c r="C188" s="1" t="s">
        <v>286</v>
      </c>
      <c r="D188" s="68" t="s">
        <v>282</v>
      </c>
      <c r="F188" s="2">
        <v>3571</v>
      </c>
      <c r="G188" s="2">
        <v>3728.1240000000003</v>
      </c>
      <c r="H188" s="2">
        <v>3892.1614560000003</v>
      </c>
      <c r="I188" s="39">
        <v>4063.4165600640004</v>
      </c>
    </row>
    <row r="189" spans="2:11" x14ac:dyDescent="0.2">
      <c r="B189" s="51" t="s">
        <v>353</v>
      </c>
      <c r="C189" s="1" t="s">
        <v>287</v>
      </c>
      <c r="D189" s="68" t="s">
        <v>282</v>
      </c>
      <c r="F189" s="2">
        <v>5093</v>
      </c>
      <c r="G189" s="2">
        <v>5317.0920000000006</v>
      </c>
      <c r="H189" s="2">
        <v>5551.0440480000007</v>
      </c>
      <c r="I189" s="39">
        <v>5795.2899861120013</v>
      </c>
    </row>
    <row r="190" spans="2:11" x14ac:dyDescent="0.2">
      <c r="B190" s="51" t="s">
        <v>354</v>
      </c>
      <c r="C190" s="1" t="s">
        <v>288</v>
      </c>
      <c r="D190" s="68" t="s">
        <v>282</v>
      </c>
      <c r="F190" s="2">
        <v>48429</v>
      </c>
      <c r="G190" s="2">
        <v>50559.876000000004</v>
      </c>
      <c r="H190" s="2">
        <v>52784.510544000004</v>
      </c>
      <c r="I190" s="39">
        <v>55107.029007936006</v>
      </c>
    </row>
    <row r="191" spans="2:11" x14ac:dyDescent="0.2">
      <c r="B191" s="51" t="s">
        <v>355</v>
      </c>
      <c r="C191" s="1" t="s">
        <v>289</v>
      </c>
      <c r="D191" s="68" t="s">
        <v>282</v>
      </c>
      <c r="F191" s="2">
        <v>1274</v>
      </c>
      <c r="G191" s="2">
        <v>1330.056</v>
      </c>
      <c r="H191" s="2">
        <v>1388.5784640000002</v>
      </c>
      <c r="I191" s="39">
        <v>1449.6759164160003</v>
      </c>
    </row>
    <row r="192" spans="2:11" x14ac:dyDescent="0.2">
      <c r="B192" s="51" t="s">
        <v>551</v>
      </c>
      <c r="C192" s="1" t="s">
        <v>552</v>
      </c>
      <c r="D192" s="68" t="s">
        <v>282</v>
      </c>
      <c r="F192" s="2">
        <v>7500</v>
      </c>
      <c r="G192" s="2">
        <v>7830</v>
      </c>
      <c r="H192" s="2">
        <v>8174.52</v>
      </c>
      <c r="I192" s="39">
        <v>8534.1988799999999</v>
      </c>
    </row>
    <row r="193" spans="2:9" x14ac:dyDescent="0.2">
      <c r="B193" s="51" t="s">
        <v>356</v>
      </c>
      <c r="C193" s="1" t="s">
        <v>290</v>
      </c>
      <c r="D193" s="68" t="s">
        <v>282</v>
      </c>
      <c r="F193" s="2">
        <v>4302</v>
      </c>
      <c r="G193" s="2">
        <v>4491.2880000000005</v>
      </c>
      <c r="H193" s="2">
        <v>4688.9046720000006</v>
      </c>
      <c r="I193" s="39">
        <v>4895.2164775680012</v>
      </c>
    </row>
    <row r="194" spans="2:9" x14ac:dyDescent="0.2">
      <c r="B194" s="51" t="s">
        <v>357</v>
      </c>
      <c r="C194" s="1" t="s">
        <v>291</v>
      </c>
      <c r="D194" s="68" t="s">
        <v>282</v>
      </c>
      <c r="F194" s="2">
        <v>8890</v>
      </c>
      <c r="G194" s="2">
        <v>9281.16</v>
      </c>
      <c r="H194" s="2">
        <v>9689.5310399999998</v>
      </c>
      <c r="I194" s="39">
        <v>10115.870405760001</v>
      </c>
    </row>
    <row r="195" spans="2:9" x14ac:dyDescent="0.2">
      <c r="B195" s="51" t="s">
        <v>358</v>
      </c>
      <c r="C195" s="1" t="s">
        <v>292</v>
      </c>
      <c r="D195" s="68" t="s">
        <v>282</v>
      </c>
      <c r="F195" s="2">
        <v>572</v>
      </c>
      <c r="G195" s="2">
        <v>597.16800000000001</v>
      </c>
      <c r="H195" s="2">
        <v>623.44339200000002</v>
      </c>
      <c r="I195" s="39">
        <v>650.87490124800001</v>
      </c>
    </row>
    <row r="196" spans="2:9" x14ac:dyDescent="0.2">
      <c r="B196" s="51" t="s">
        <v>359</v>
      </c>
      <c r="C196" s="1" t="s">
        <v>293</v>
      </c>
      <c r="D196" s="68" t="s">
        <v>282</v>
      </c>
      <c r="F196" s="2">
        <v>14515</v>
      </c>
      <c r="G196" s="2">
        <v>15153.66</v>
      </c>
      <c r="H196" s="2">
        <v>15820.421040000001</v>
      </c>
      <c r="I196" s="39">
        <v>16516.519565760002</v>
      </c>
    </row>
    <row r="197" spans="2:9" x14ac:dyDescent="0.2">
      <c r="B197" s="51" t="s">
        <v>360</v>
      </c>
      <c r="C197" s="1" t="s">
        <v>294</v>
      </c>
      <c r="D197" s="68" t="s">
        <v>282</v>
      </c>
      <c r="F197" s="2">
        <v>12162</v>
      </c>
      <c r="G197" s="2">
        <v>12697.128000000001</v>
      </c>
      <c r="H197" s="2">
        <v>13255.801632000001</v>
      </c>
      <c r="I197" s="39">
        <v>13839.056903808001</v>
      </c>
    </row>
    <row r="198" spans="2:9" x14ac:dyDescent="0.2">
      <c r="B198" s="51" t="s">
        <v>466</v>
      </c>
      <c r="C198" s="1" t="s">
        <v>553</v>
      </c>
      <c r="D198" s="68" t="s">
        <v>554</v>
      </c>
      <c r="F198" s="2">
        <v>686</v>
      </c>
      <c r="G198" s="2">
        <v>565</v>
      </c>
      <c r="H198" s="2">
        <v>589.86</v>
      </c>
      <c r="I198" s="39"/>
    </row>
    <row r="199" spans="2:9" x14ac:dyDescent="0.2">
      <c r="B199" s="51" t="s">
        <v>361</v>
      </c>
      <c r="C199" s="1" t="s">
        <v>295</v>
      </c>
      <c r="D199" s="68" t="s">
        <v>282</v>
      </c>
      <c r="F199" s="2">
        <v>6134</v>
      </c>
      <c r="G199" s="2">
        <v>6403.8960000000006</v>
      </c>
      <c r="H199" s="2">
        <v>6685.6674240000011</v>
      </c>
      <c r="I199" s="39">
        <v>6979.8367906560015</v>
      </c>
    </row>
    <row r="200" spans="2:9" x14ac:dyDescent="0.2">
      <c r="B200" s="51" t="s">
        <v>362</v>
      </c>
      <c r="C200" s="1" t="s">
        <v>296</v>
      </c>
      <c r="D200" s="68" t="s">
        <v>282</v>
      </c>
      <c r="F200" s="2">
        <v>5258</v>
      </c>
      <c r="G200" s="2">
        <v>5489.3519999999999</v>
      </c>
      <c r="H200" s="2">
        <v>5730.8834880000004</v>
      </c>
      <c r="I200" s="39">
        <v>5983.0423614720003</v>
      </c>
    </row>
    <row r="201" spans="2:9" x14ac:dyDescent="0.2">
      <c r="B201" s="51" t="s">
        <v>555</v>
      </c>
      <c r="C201" s="1" t="s">
        <v>556</v>
      </c>
      <c r="D201" s="68" t="s">
        <v>282</v>
      </c>
      <c r="F201" s="2">
        <v>2760</v>
      </c>
      <c r="G201" s="2">
        <v>2881.44</v>
      </c>
      <c r="H201" s="2">
        <v>3008.22336</v>
      </c>
      <c r="I201" s="39">
        <v>3140.5851878399999</v>
      </c>
    </row>
    <row r="202" spans="2:9" x14ac:dyDescent="0.2">
      <c r="B202" s="51" t="s">
        <v>363</v>
      </c>
      <c r="C202" s="1" t="s">
        <v>297</v>
      </c>
      <c r="D202" s="68" t="s">
        <v>282</v>
      </c>
      <c r="F202" s="2">
        <v>1644</v>
      </c>
      <c r="G202" s="2">
        <v>1716.336</v>
      </c>
      <c r="H202" s="2">
        <v>1791.8547840000001</v>
      </c>
      <c r="I202" s="39">
        <v>1870.6963944960003</v>
      </c>
    </row>
    <row r="203" spans="2:9" x14ac:dyDescent="0.2">
      <c r="B203" s="51" t="s">
        <v>364</v>
      </c>
      <c r="C203" s="1" t="s">
        <v>298</v>
      </c>
      <c r="D203" s="68" t="s">
        <v>282</v>
      </c>
      <c r="F203" s="2">
        <v>3355</v>
      </c>
      <c r="G203" s="2">
        <v>3502.6200000000003</v>
      </c>
      <c r="H203" s="2">
        <v>3656.7352800000003</v>
      </c>
      <c r="I203" s="39">
        <v>3817.6316323200003</v>
      </c>
    </row>
    <row r="204" spans="2:9" x14ac:dyDescent="0.2">
      <c r="B204" s="51" t="s">
        <v>365</v>
      </c>
      <c r="C204" s="1" t="s">
        <v>299</v>
      </c>
      <c r="D204" s="68" t="s">
        <v>282</v>
      </c>
      <c r="F204" s="2">
        <v>3169</v>
      </c>
      <c r="G204" s="2">
        <v>3308.4360000000001</v>
      </c>
      <c r="H204" s="2">
        <v>3454.0071840000005</v>
      </c>
      <c r="I204" s="39">
        <v>3605.9835000960006</v>
      </c>
    </row>
    <row r="205" spans="2:9" x14ac:dyDescent="0.2">
      <c r="B205" s="51" t="s">
        <v>366</v>
      </c>
      <c r="C205" s="1" t="s">
        <v>300</v>
      </c>
      <c r="D205" s="68" t="s">
        <v>282</v>
      </c>
      <c r="F205" s="2">
        <v>1885</v>
      </c>
      <c r="G205" s="2">
        <v>1967.94</v>
      </c>
      <c r="H205" s="2">
        <v>2054.52936</v>
      </c>
      <c r="I205" s="39">
        <v>2144.9286518399999</v>
      </c>
    </row>
    <row r="206" spans="2:9" x14ac:dyDescent="0.2">
      <c r="B206" s="51" t="s">
        <v>367</v>
      </c>
      <c r="C206" s="1" t="s">
        <v>301</v>
      </c>
      <c r="D206" s="68" t="s">
        <v>282</v>
      </c>
      <c r="F206" s="2">
        <v>20000</v>
      </c>
      <c r="G206" s="2">
        <v>20880</v>
      </c>
      <c r="H206" s="2">
        <v>21798.720000000001</v>
      </c>
      <c r="I206" s="39">
        <v>22757.863680000002</v>
      </c>
    </row>
    <row r="207" spans="2:9" x14ac:dyDescent="0.2">
      <c r="B207" s="51" t="s">
        <v>368</v>
      </c>
      <c r="C207" s="1" t="s">
        <v>302</v>
      </c>
      <c r="D207" s="68" t="s">
        <v>282</v>
      </c>
      <c r="F207" s="2">
        <v>1792</v>
      </c>
      <c r="G207" s="2">
        <v>1870.848</v>
      </c>
      <c r="H207" s="2">
        <v>1953.1653120000001</v>
      </c>
      <c r="I207" s="39">
        <v>2039.1045857280001</v>
      </c>
    </row>
    <row r="208" spans="2:9" x14ac:dyDescent="0.2">
      <c r="B208" s="51" t="s">
        <v>557</v>
      </c>
      <c r="C208" s="1" t="s">
        <v>558</v>
      </c>
      <c r="D208" s="68" t="s">
        <v>559</v>
      </c>
      <c r="F208" s="2">
        <v>14532</v>
      </c>
      <c r="G208" s="2">
        <v>15171.408000000001</v>
      </c>
      <c r="H208" s="2">
        <v>7919.4749760000013</v>
      </c>
      <c r="I208" s="39"/>
    </row>
    <row r="209" spans="2:9" x14ac:dyDescent="0.2">
      <c r="B209" s="51" t="s">
        <v>560</v>
      </c>
      <c r="C209" s="1" t="s">
        <v>561</v>
      </c>
      <c r="D209" s="68" t="s">
        <v>562</v>
      </c>
      <c r="F209" s="2">
        <v>32451</v>
      </c>
      <c r="G209" s="2">
        <v>33878.844000000005</v>
      </c>
      <c r="H209" s="2">
        <v>17684.756568000004</v>
      </c>
      <c r="I209" s="39"/>
    </row>
    <row r="210" spans="2:9" x14ac:dyDescent="0.2">
      <c r="B210" s="51" t="s">
        <v>560</v>
      </c>
      <c r="C210" s="1" t="s">
        <v>563</v>
      </c>
      <c r="D210" s="68" t="s">
        <v>562</v>
      </c>
      <c r="F210" s="2">
        <v>24923</v>
      </c>
      <c r="G210" s="2">
        <v>26019.612000000001</v>
      </c>
      <c r="H210" s="2">
        <v>13582.237464000002</v>
      </c>
      <c r="I210" s="39"/>
    </row>
    <row r="211" spans="2:9" x14ac:dyDescent="0.2">
      <c r="B211" s="51" t="s">
        <v>564</v>
      </c>
      <c r="C211" s="1" t="s">
        <v>565</v>
      </c>
      <c r="D211" s="68" t="s">
        <v>566</v>
      </c>
      <c r="F211" s="2">
        <v>11479</v>
      </c>
      <c r="G211" s="2">
        <v>11984.076000000001</v>
      </c>
      <c r="H211" s="2">
        <v>6255.6876720000009</v>
      </c>
      <c r="I211" s="39"/>
    </row>
    <row r="212" spans="2:9" x14ac:dyDescent="0.2">
      <c r="B212" s="51" t="s">
        <v>567</v>
      </c>
      <c r="C212" s="1" t="s">
        <v>568</v>
      </c>
      <c r="D212" s="68" t="s">
        <v>569</v>
      </c>
      <c r="F212" s="2">
        <v>2997</v>
      </c>
      <c r="G212" s="2">
        <v>3128.8679999999999</v>
      </c>
      <c r="H212" s="2">
        <v>1633.269096</v>
      </c>
      <c r="I212" s="39"/>
    </row>
    <row r="213" spans="2:9" x14ac:dyDescent="0.2">
      <c r="B213" s="51" t="s">
        <v>570</v>
      </c>
      <c r="C213" s="1" t="s">
        <v>571</v>
      </c>
      <c r="D213" s="68" t="s">
        <v>572</v>
      </c>
      <c r="F213" s="2">
        <v>17087</v>
      </c>
      <c r="G213" s="2">
        <v>17838.828000000001</v>
      </c>
      <c r="H213" s="2">
        <v>13967.802324</v>
      </c>
      <c r="I213" s="39"/>
    </row>
    <row r="214" spans="2:9" x14ac:dyDescent="0.2">
      <c r="B214" s="51" t="s">
        <v>369</v>
      </c>
      <c r="C214" s="1" t="s">
        <v>573</v>
      </c>
      <c r="D214" s="68" t="s">
        <v>574</v>
      </c>
      <c r="F214" s="2">
        <v>4445</v>
      </c>
      <c r="G214" s="2">
        <v>3093.72</v>
      </c>
      <c r="I214" s="39"/>
    </row>
    <row r="215" spans="2:9" x14ac:dyDescent="0.2">
      <c r="B215" s="51" t="s">
        <v>370</v>
      </c>
      <c r="C215" s="1" t="s">
        <v>303</v>
      </c>
      <c r="D215" s="68" t="s">
        <v>467</v>
      </c>
      <c r="F215" s="2">
        <v>2450</v>
      </c>
      <c r="G215" s="2">
        <v>2557.8000000000002</v>
      </c>
      <c r="H215" s="2">
        <v>2670.3432000000003</v>
      </c>
      <c r="I215" s="39">
        <v>2787.8383008000005</v>
      </c>
    </row>
    <row r="216" spans="2:9" x14ac:dyDescent="0.2">
      <c r="B216" s="51" t="s">
        <v>468</v>
      </c>
      <c r="C216" s="1" t="s">
        <v>304</v>
      </c>
      <c r="D216" s="68" t="s">
        <v>282</v>
      </c>
      <c r="F216" s="2">
        <v>5194</v>
      </c>
      <c r="G216" s="2">
        <v>5422.5360000000001</v>
      </c>
      <c r="H216" s="2">
        <v>5661.1275839999998</v>
      </c>
      <c r="I216" s="39">
        <v>5910.2171976959999</v>
      </c>
    </row>
    <row r="217" spans="2:9" x14ac:dyDescent="0.2">
      <c r="B217" s="51" t="s">
        <v>469</v>
      </c>
      <c r="C217" s="1" t="s">
        <v>470</v>
      </c>
      <c r="D217" s="68" t="s">
        <v>282</v>
      </c>
      <c r="F217" s="2">
        <v>648000</v>
      </c>
      <c r="G217" s="2">
        <v>676512</v>
      </c>
      <c r="H217" s="2">
        <v>706278.52800000005</v>
      </c>
      <c r="I217" s="39">
        <v>737354.78323200007</v>
      </c>
    </row>
    <row r="218" spans="2:9" x14ac:dyDescent="0.2">
      <c r="B218" s="51" t="s">
        <v>371</v>
      </c>
      <c r="C218" s="1" t="s">
        <v>305</v>
      </c>
      <c r="D218" s="68" t="s">
        <v>282</v>
      </c>
      <c r="F218" s="2">
        <v>2005</v>
      </c>
      <c r="G218" s="2">
        <v>2093.2200000000003</v>
      </c>
      <c r="H218" s="2">
        <v>2185.3216800000005</v>
      </c>
      <c r="I218" s="39">
        <v>2281.4758339200007</v>
      </c>
    </row>
    <row r="219" spans="2:9" x14ac:dyDescent="0.2">
      <c r="B219" s="51" t="s">
        <v>372</v>
      </c>
      <c r="C219" s="1" t="s">
        <v>306</v>
      </c>
      <c r="D219" s="68" t="s">
        <v>282</v>
      </c>
      <c r="F219" s="2">
        <v>786</v>
      </c>
      <c r="G219" s="2">
        <v>820.58400000000006</v>
      </c>
      <c r="H219" s="2">
        <v>856.68969600000014</v>
      </c>
      <c r="I219" s="39">
        <v>894.38404262400013</v>
      </c>
    </row>
    <row r="220" spans="2:9" x14ac:dyDescent="0.2">
      <c r="B220" s="51" t="s">
        <v>471</v>
      </c>
      <c r="C220" s="1" t="s">
        <v>472</v>
      </c>
      <c r="D220" s="68" t="s">
        <v>282</v>
      </c>
      <c r="F220" s="2">
        <v>9411</v>
      </c>
      <c r="G220" s="2">
        <v>9825.0840000000007</v>
      </c>
      <c r="H220" s="2">
        <v>10257.387696000002</v>
      </c>
      <c r="I220" s="39">
        <v>10708.712754624003</v>
      </c>
    </row>
    <row r="221" spans="2:9" x14ac:dyDescent="0.2">
      <c r="B221" s="51" t="s">
        <v>373</v>
      </c>
      <c r="C221" s="1" t="s">
        <v>307</v>
      </c>
      <c r="D221" s="68" t="s">
        <v>282</v>
      </c>
      <c r="F221" s="2">
        <v>1537</v>
      </c>
      <c r="G221" s="2">
        <v>1604.6280000000002</v>
      </c>
      <c r="H221" s="2">
        <v>1675.2316320000002</v>
      </c>
      <c r="I221" s="39">
        <v>1748.9418238080002</v>
      </c>
    </row>
    <row r="222" spans="2:9" x14ac:dyDescent="0.2">
      <c r="B222" s="51" t="s">
        <v>374</v>
      </c>
      <c r="C222" s="1" t="s">
        <v>308</v>
      </c>
      <c r="D222" s="68" t="s">
        <v>282</v>
      </c>
      <c r="F222" s="2">
        <v>835</v>
      </c>
      <c r="G222" s="2">
        <v>871.74</v>
      </c>
      <c r="H222" s="2">
        <v>910.09656000000007</v>
      </c>
      <c r="I222" s="39">
        <v>950.14080864000016</v>
      </c>
    </row>
    <row r="223" spans="2:9" x14ac:dyDescent="0.2">
      <c r="B223" s="51" t="s">
        <v>575</v>
      </c>
      <c r="C223" s="1" t="s">
        <v>576</v>
      </c>
      <c r="D223" s="68" t="s">
        <v>577</v>
      </c>
      <c r="F223" s="2">
        <v>99822</v>
      </c>
      <c r="G223" s="2">
        <v>52107.084000000003</v>
      </c>
      <c r="I223" s="39"/>
    </row>
    <row r="224" spans="2:9" x14ac:dyDescent="0.2">
      <c r="B224" s="51" t="s">
        <v>375</v>
      </c>
      <c r="C224" s="1" t="s">
        <v>309</v>
      </c>
      <c r="D224" s="68" t="s">
        <v>282</v>
      </c>
      <c r="F224" s="2">
        <v>2027</v>
      </c>
      <c r="G224" s="2">
        <v>2116.1880000000001</v>
      </c>
      <c r="H224" s="2">
        <v>2209.3002720000004</v>
      </c>
      <c r="I224" s="39">
        <v>2306.5094839680005</v>
      </c>
    </row>
    <row r="225" spans="2:9" x14ac:dyDescent="0.2">
      <c r="B225" s="51" t="s">
        <v>376</v>
      </c>
      <c r="C225" s="1" t="s">
        <v>310</v>
      </c>
      <c r="D225" s="68" t="s">
        <v>282</v>
      </c>
      <c r="F225" s="2">
        <v>423</v>
      </c>
      <c r="G225" s="2">
        <v>441.61200000000002</v>
      </c>
      <c r="H225" s="2">
        <v>461.04292800000002</v>
      </c>
      <c r="I225" s="39">
        <v>481.32881683200003</v>
      </c>
    </row>
    <row r="226" spans="2:9" x14ac:dyDescent="0.2">
      <c r="B226" s="51" t="s">
        <v>377</v>
      </c>
      <c r="C226" s="1" t="s">
        <v>578</v>
      </c>
      <c r="D226" s="68" t="s">
        <v>282</v>
      </c>
      <c r="F226" s="2">
        <v>183</v>
      </c>
      <c r="G226" s="2">
        <v>191.05200000000002</v>
      </c>
      <c r="H226" s="2">
        <v>199.45828800000004</v>
      </c>
      <c r="I226" s="39">
        <v>208.23445267200006</v>
      </c>
    </row>
    <row r="227" spans="2:9" x14ac:dyDescent="0.2">
      <c r="B227" s="51" t="s">
        <v>579</v>
      </c>
      <c r="C227" s="1" t="s">
        <v>311</v>
      </c>
      <c r="D227" s="68" t="s">
        <v>282</v>
      </c>
      <c r="F227" s="2">
        <v>6061</v>
      </c>
      <c r="G227" s="2">
        <v>6327.6840000000002</v>
      </c>
      <c r="H227" s="2">
        <v>6606.1020960000005</v>
      </c>
      <c r="I227" s="39">
        <v>6896.7705882240007</v>
      </c>
    </row>
    <row r="228" spans="2:9" x14ac:dyDescent="0.2">
      <c r="B228" s="51" t="s">
        <v>378</v>
      </c>
      <c r="C228" s="1" t="s">
        <v>312</v>
      </c>
      <c r="D228" s="68" t="s">
        <v>282</v>
      </c>
      <c r="F228" s="2">
        <v>90</v>
      </c>
      <c r="G228" s="2">
        <v>93.960000000000008</v>
      </c>
      <c r="H228" s="2">
        <v>98.094240000000013</v>
      </c>
      <c r="I228" s="39">
        <v>102.41038656000002</v>
      </c>
    </row>
    <row r="229" spans="2:9" x14ac:dyDescent="0.2">
      <c r="B229" s="51" t="s">
        <v>379</v>
      </c>
      <c r="C229" s="1" t="s">
        <v>313</v>
      </c>
      <c r="D229" s="68" t="s">
        <v>282</v>
      </c>
      <c r="F229" s="2">
        <v>1020</v>
      </c>
      <c r="G229" s="2">
        <v>1064.8800000000001</v>
      </c>
      <c r="H229" s="2">
        <v>1111.7347200000002</v>
      </c>
      <c r="I229" s="39">
        <v>1160.6510476800001</v>
      </c>
    </row>
    <row r="230" spans="2:9" x14ac:dyDescent="0.2">
      <c r="B230" s="51" t="s">
        <v>380</v>
      </c>
      <c r="C230" s="1" t="s">
        <v>314</v>
      </c>
      <c r="D230" s="68" t="s">
        <v>282</v>
      </c>
      <c r="F230" s="2">
        <v>893</v>
      </c>
      <c r="G230" s="2">
        <v>932.29200000000003</v>
      </c>
      <c r="H230" s="2">
        <v>973.31284800000003</v>
      </c>
      <c r="I230" s="39">
        <v>1016.1386133120001</v>
      </c>
    </row>
    <row r="231" spans="2:9" x14ac:dyDescent="0.2">
      <c r="B231" s="51" t="s">
        <v>381</v>
      </c>
      <c r="C231" s="1" t="s">
        <v>315</v>
      </c>
      <c r="D231" s="68" t="s">
        <v>282</v>
      </c>
      <c r="F231" s="2">
        <v>2250</v>
      </c>
      <c r="G231" s="2">
        <v>2349</v>
      </c>
      <c r="H231" s="2">
        <v>2452.3560000000002</v>
      </c>
      <c r="I231" s="39">
        <v>2560.2596640000002</v>
      </c>
    </row>
    <row r="232" spans="2:9" x14ac:dyDescent="0.2">
      <c r="B232" s="51" t="s">
        <v>382</v>
      </c>
      <c r="C232" s="1" t="s">
        <v>316</v>
      </c>
      <c r="D232" s="68" t="s">
        <v>282</v>
      </c>
      <c r="F232" s="2">
        <v>988</v>
      </c>
      <c r="G232" s="2">
        <v>1031.472</v>
      </c>
      <c r="H232" s="2">
        <v>1076.8567680000001</v>
      </c>
      <c r="I232" s="39">
        <v>1124.2384657920002</v>
      </c>
    </row>
    <row r="233" spans="2:9" x14ac:dyDescent="0.2">
      <c r="B233" s="51" t="s">
        <v>383</v>
      </c>
      <c r="C233" s="1" t="s">
        <v>317</v>
      </c>
      <c r="D233" s="68" t="s">
        <v>282</v>
      </c>
      <c r="F233" s="2">
        <v>708</v>
      </c>
      <c r="G233" s="2">
        <v>739.15200000000004</v>
      </c>
      <c r="H233" s="2">
        <v>771.67468800000006</v>
      </c>
      <c r="I233" s="39">
        <v>805.62837427200009</v>
      </c>
    </row>
    <row r="234" spans="2:9" x14ac:dyDescent="0.2">
      <c r="B234" s="51" t="s">
        <v>384</v>
      </c>
      <c r="C234" s="1" t="s">
        <v>318</v>
      </c>
      <c r="D234" s="68" t="s">
        <v>282</v>
      </c>
      <c r="F234" s="2">
        <v>1223</v>
      </c>
      <c r="G234" s="2">
        <v>1276.8120000000001</v>
      </c>
      <c r="H234" s="2">
        <v>1332.9917280000002</v>
      </c>
      <c r="I234" s="39">
        <v>1391.6433640320004</v>
      </c>
    </row>
    <row r="235" spans="2:9" x14ac:dyDescent="0.2">
      <c r="B235" s="51" t="s">
        <v>385</v>
      </c>
      <c r="C235" s="1" t="s">
        <v>319</v>
      </c>
      <c r="D235" s="68" t="s">
        <v>282</v>
      </c>
      <c r="F235" s="2">
        <v>525</v>
      </c>
      <c r="G235" s="2">
        <v>548.1</v>
      </c>
      <c r="H235" s="2">
        <v>572.21640000000002</v>
      </c>
      <c r="I235" s="39">
        <v>597.3939216</v>
      </c>
    </row>
    <row r="236" spans="2:9" x14ac:dyDescent="0.2">
      <c r="B236" s="51" t="s">
        <v>386</v>
      </c>
      <c r="C236" s="1" t="s">
        <v>320</v>
      </c>
      <c r="D236" s="68" t="s">
        <v>282</v>
      </c>
      <c r="F236" s="2">
        <v>8116</v>
      </c>
      <c r="G236" s="2">
        <v>8473.1040000000012</v>
      </c>
      <c r="H236" s="2">
        <v>8845.9205760000023</v>
      </c>
      <c r="I236" s="39">
        <v>9235.1410813440034</v>
      </c>
    </row>
    <row r="237" spans="2:9" x14ac:dyDescent="0.2">
      <c r="B237" s="51" t="s">
        <v>387</v>
      </c>
      <c r="C237" s="1" t="s">
        <v>321</v>
      </c>
      <c r="D237" s="68" t="s">
        <v>282</v>
      </c>
      <c r="F237" s="2">
        <v>11746</v>
      </c>
      <c r="G237" s="2">
        <v>12262.824000000001</v>
      </c>
      <c r="H237" s="2">
        <v>12802.388256</v>
      </c>
      <c r="I237" s="39">
        <v>13365.693339264</v>
      </c>
    </row>
    <row r="238" spans="2:9" x14ac:dyDescent="0.2">
      <c r="B238" s="51" t="s">
        <v>388</v>
      </c>
      <c r="C238" s="1" t="s">
        <v>322</v>
      </c>
      <c r="D238" s="68" t="s">
        <v>282</v>
      </c>
      <c r="F238" s="2">
        <v>45250</v>
      </c>
      <c r="G238" s="2">
        <v>47241</v>
      </c>
      <c r="H238" s="2">
        <v>49319.603999999999</v>
      </c>
      <c r="I238" s="39">
        <v>51489.666576000003</v>
      </c>
    </row>
    <row r="239" spans="2:9" x14ac:dyDescent="0.2">
      <c r="B239" s="51" t="s">
        <v>389</v>
      </c>
      <c r="C239" s="1" t="s">
        <v>580</v>
      </c>
      <c r="D239" s="68" t="s">
        <v>581</v>
      </c>
      <c r="F239" s="2">
        <v>97575</v>
      </c>
      <c r="I239" s="39"/>
    </row>
    <row r="240" spans="2:9" x14ac:dyDescent="0.2">
      <c r="B240" s="51" t="s">
        <v>582</v>
      </c>
      <c r="C240" s="1" t="s">
        <v>583</v>
      </c>
      <c r="D240" s="68" t="s">
        <v>584</v>
      </c>
      <c r="F240" s="2">
        <v>50800</v>
      </c>
      <c r="I240" s="39"/>
    </row>
    <row r="241" spans="2:9" x14ac:dyDescent="0.2">
      <c r="B241" s="51" t="s">
        <v>390</v>
      </c>
      <c r="C241" s="1" t="s">
        <v>323</v>
      </c>
      <c r="D241" s="68" t="s">
        <v>282</v>
      </c>
      <c r="F241" s="2">
        <v>3289</v>
      </c>
      <c r="G241" s="2">
        <v>3433.7160000000003</v>
      </c>
      <c r="H241" s="2">
        <v>3584.7995040000005</v>
      </c>
      <c r="I241" s="39">
        <v>3742.5306821760005</v>
      </c>
    </row>
    <row r="242" spans="2:9" x14ac:dyDescent="0.2">
      <c r="B242" s="51" t="s">
        <v>391</v>
      </c>
      <c r="C242" s="1" t="s">
        <v>324</v>
      </c>
      <c r="D242" s="68" t="s">
        <v>282</v>
      </c>
      <c r="F242" s="2">
        <v>135</v>
      </c>
      <c r="G242" s="2">
        <v>140.94</v>
      </c>
      <c r="H242" s="2">
        <v>147.14135999999999</v>
      </c>
      <c r="I242" s="39">
        <v>153.61557984000001</v>
      </c>
    </row>
    <row r="243" spans="2:9" x14ac:dyDescent="0.2">
      <c r="B243" s="51" t="s">
        <v>392</v>
      </c>
      <c r="C243" s="1" t="s">
        <v>325</v>
      </c>
      <c r="D243" s="68" t="s">
        <v>282</v>
      </c>
      <c r="F243" s="2">
        <v>5307</v>
      </c>
      <c r="G243" s="2">
        <v>5540.5079999999998</v>
      </c>
      <c r="H243" s="2">
        <v>5784.290352</v>
      </c>
      <c r="I243" s="39">
        <v>6038.7991274880005</v>
      </c>
    </row>
    <row r="244" spans="2:9" x14ac:dyDescent="0.2">
      <c r="B244" s="51" t="s">
        <v>393</v>
      </c>
      <c r="C244" s="1" t="s">
        <v>326</v>
      </c>
      <c r="D244" s="68" t="s">
        <v>282</v>
      </c>
      <c r="F244" s="2">
        <v>465</v>
      </c>
      <c r="G244" s="2">
        <v>485.46000000000004</v>
      </c>
      <c r="H244" s="2">
        <v>506.82024000000007</v>
      </c>
      <c r="I244" s="39">
        <v>529.12033056000007</v>
      </c>
    </row>
    <row r="245" spans="2:9" x14ac:dyDescent="0.2">
      <c r="B245" s="51" t="s">
        <v>394</v>
      </c>
      <c r="C245" s="1" t="s">
        <v>327</v>
      </c>
      <c r="D245" s="68" t="s">
        <v>282</v>
      </c>
      <c r="F245" s="2">
        <v>5030</v>
      </c>
      <c r="G245" s="2">
        <v>5251.3200000000006</v>
      </c>
      <c r="H245" s="2">
        <v>5482.3780800000004</v>
      </c>
      <c r="I245" s="39">
        <v>5723.6027155200009</v>
      </c>
    </row>
    <row r="246" spans="2:9" x14ac:dyDescent="0.2">
      <c r="B246" s="51" t="s">
        <v>395</v>
      </c>
      <c r="C246" s="1" t="s">
        <v>328</v>
      </c>
      <c r="D246" s="68" t="s">
        <v>282</v>
      </c>
      <c r="F246" s="2">
        <v>713</v>
      </c>
      <c r="G246" s="2">
        <v>744.37200000000007</v>
      </c>
      <c r="H246" s="2">
        <v>777.12436800000012</v>
      </c>
      <c r="I246" s="39">
        <v>811.31784019200018</v>
      </c>
    </row>
    <row r="247" spans="2:9" x14ac:dyDescent="0.2">
      <c r="B247" s="51" t="s">
        <v>396</v>
      </c>
      <c r="C247" s="1" t="s">
        <v>329</v>
      </c>
      <c r="D247" s="68" t="s">
        <v>282</v>
      </c>
      <c r="F247" s="2">
        <v>236</v>
      </c>
      <c r="G247" s="2">
        <v>246.38400000000001</v>
      </c>
      <c r="H247" s="2">
        <v>257.224896</v>
      </c>
      <c r="I247" s="39">
        <v>268.54279142400003</v>
      </c>
    </row>
    <row r="248" spans="2:9" x14ac:dyDescent="0.2">
      <c r="B248" s="51" t="s">
        <v>397</v>
      </c>
      <c r="C248" s="1" t="s">
        <v>330</v>
      </c>
      <c r="D248" s="68" t="s">
        <v>282</v>
      </c>
      <c r="F248" s="2">
        <v>130</v>
      </c>
      <c r="G248" s="2">
        <v>135.72</v>
      </c>
      <c r="H248" s="2">
        <v>141.69167999999999</v>
      </c>
      <c r="I248" s="39">
        <v>147.92611392000001</v>
      </c>
    </row>
    <row r="249" spans="2:9" x14ac:dyDescent="0.2">
      <c r="B249" s="51" t="s">
        <v>398</v>
      </c>
      <c r="C249" s="1" t="s">
        <v>331</v>
      </c>
      <c r="D249" s="68" t="s">
        <v>282</v>
      </c>
      <c r="F249" s="2">
        <v>342</v>
      </c>
      <c r="G249" s="2">
        <v>357.048</v>
      </c>
      <c r="H249" s="2">
        <v>372.75811200000004</v>
      </c>
      <c r="I249" s="39">
        <v>389.15946892800008</v>
      </c>
    </row>
    <row r="250" spans="2:9" x14ac:dyDescent="0.2">
      <c r="B250" s="51" t="s">
        <v>473</v>
      </c>
      <c r="C250" s="1" t="s">
        <v>474</v>
      </c>
      <c r="D250" s="68" t="s">
        <v>475</v>
      </c>
      <c r="F250" s="2">
        <v>11390</v>
      </c>
      <c r="G250" s="2">
        <v>9909.2999999999993</v>
      </c>
      <c r="I250" s="39"/>
    </row>
    <row r="251" spans="2:9" x14ac:dyDescent="0.2">
      <c r="B251" s="51" t="s">
        <v>399</v>
      </c>
      <c r="C251" s="1" t="s">
        <v>332</v>
      </c>
      <c r="D251" s="68" t="s">
        <v>282</v>
      </c>
      <c r="F251" s="2">
        <v>5790</v>
      </c>
      <c r="G251" s="2">
        <v>6044.76</v>
      </c>
      <c r="H251" s="2">
        <v>6310.7294400000001</v>
      </c>
      <c r="I251" s="39">
        <v>6588.4015353600007</v>
      </c>
    </row>
    <row r="252" spans="2:9" x14ac:dyDescent="0.2">
      <c r="B252" s="51" t="s">
        <v>400</v>
      </c>
      <c r="C252" s="1" t="s">
        <v>333</v>
      </c>
      <c r="D252" s="68" t="s">
        <v>282</v>
      </c>
      <c r="F252" s="2">
        <v>905</v>
      </c>
      <c r="G252" s="2">
        <v>944.82</v>
      </c>
      <c r="H252" s="2">
        <v>986.39208000000008</v>
      </c>
      <c r="I252" s="39">
        <v>1029.79333152</v>
      </c>
    </row>
    <row r="253" spans="2:9" x14ac:dyDescent="0.2">
      <c r="B253" s="51" t="s">
        <v>476</v>
      </c>
      <c r="C253" s="1" t="s">
        <v>477</v>
      </c>
      <c r="D253" s="68" t="s">
        <v>282</v>
      </c>
      <c r="F253" s="2">
        <v>825</v>
      </c>
      <c r="G253" s="2">
        <v>861.30000000000007</v>
      </c>
      <c r="H253" s="2">
        <v>899.19720000000007</v>
      </c>
      <c r="I253" s="39">
        <v>938.7618768000001</v>
      </c>
    </row>
    <row r="254" spans="2:9" x14ac:dyDescent="0.2">
      <c r="B254" s="51" t="s">
        <v>478</v>
      </c>
      <c r="C254" s="1" t="s">
        <v>479</v>
      </c>
      <c r="D254" s="68" t="s">
        <v>282</v>
      </c>
      <c r="F254" s="2">
        <v>127</v>
      </c>
      <c r="G254" s="2">
        <v>132.58799999999999</v>
      </c>
      <c r="H254" s="2">
        <v>138.42187200000001</v>
      </c>
      <c r="I254" s="39">
        <v>144.51243436800002</v>
      </c>
    </row>
    <row r="255" spans="2:9" x14ac:dyDescent="0.2">
      <c r="B255" s="51" t="s">
        <v>401</v>
      </c>
      <c r="C255" s="1" t="s">
        <v>334</v>
      </c>
      <c r="D255" s="68" t="s">
        <v>282</v>
      </c>
      <c r="F255" s="2">
        <v>680</v>
      </c>
      <c r="G255" s="2">
        <v>709.92000000000007</v>
      </c>
      <c r="H255" s="2">
        <v>741.1564800000001</v>
      </c>
      <c r="I255" s="39">
        <v>773.76736512000014</v>
      </c>
    </row>
    <row r="256" spans="2:9" x14ac:dyDescent="0.2">
      <c r="B256" s="51" t="s">
        <v>402</v>
      </c>
      <c r="C256" s="1" t="s">
        <v>335</v>
      </c>
      <c r="D256" s="68" t="s">
        <v>282</v>
      </c>
      <c r="F256" s="2">
        <v>460</v>
      </c>
      <c r="G256" s="2">
        <v>480.24</v>
      </c>
      <c r="H256" s="2">
        <v>501.37056000000001</v>
      </c>
      <c r="I256" s="39">
        <v>523.43086463999998</v>
      </c>
    </row>
    <row r="257" spans="2:9" x14ac:dyDescent="0.2">
      <c r="B257" s="51" t="s">
        <v>480</v>
      </c>
      <c r="C257" s="1" t="s">
        <v>481</v>
      </c>
      <c r="D257" s="68" t="s">
        <v>482</v>
      </c>
      <c r="F257" s="2">
        <v>547</v>
      </c>
      <c r="G257" s="2">
        <v>428.30099999999999</v>
      </c>
      <c r="I257" s="39"/>
    </row>
    <row r="258" spans="2:9" x14ac:dyDescent="0.2">
      <c r="B258" s="51" t="s">
        <v>403</v>
      </c>
      <c r="C258" s="1" t="s">
        <v>336</v>
      </c>
      <c r="D258" s="68" t="s">
        <v>282</v>
      </c>
      <c r="F258" s="2">
        <v>2460</v>
      </c>
      <c r="G258" s="2">
        <v>2568.2400000000002</v>
      </c>
      <c r="H258" s="2">
        <v>2681.2425600000001</v>
      </c>
      <c r="I258" s="39">
        <v>2799.2172326400005</v>
      </c>
    </row>
    <row r="259" spans="2:9" x14ac:dyDescent="0.2">
      <c r="B259" s="51" t="s">
        <v>404</v>
      </c>
      <c r="C259" s="1" t="s">
        <v>337</v>
      </c>
      <c r="D259" s="68" t="s">
        <v>282</v>
      </c>
      <c r="F259" s="2">
        <v>3292</v>
      </c>
      <c r="G259" s="2">
        <v>3436.848</v>
      </c>
      <c r="H259" s="2">
        <v>3588.0693120000001</v>
      </c>
      <c r="I259" s="39">
        <v>3745.9443617280003</v>
      </c>
    </row>
    <row r="260" spans="2:9" x14ac:dyDescent="0.2">
      <c r="B260" s="51" t="s">
        <v>405</v>
      </c>
      <c r="C260" s="1" t="s">
        <v>338</v>
      </c>
      <c r="D260" s="68" t="s">
        <v>282</v>
      </c>
      <c r="F260" s="2">
        <v>738</v>
      </c>
      <c r="G260" s="2">
        <v>770.47199999999998</v>
      </c>
      <c r="H260" s="2">
        <v>804.37276800000006</v>
      </c>
      <c r="I260" s="39">
        <v>839.76516979200005</v>
      </c>
    </row>
    <row r="261" spans="2:9" x14ac:dyDescent="0.2">
      <c r="B261" s="51" t="s">
        <v>406</v>
      </c>
      <c r="C261" s="1" t="s">
        <v>339</v>
      </c>
      <c r="D261" s="68" t="s">
        <v>282</v>
      </c>
      <c r="F261" s="2">
        <v>6505</v>
      </c>
      <c r="G261" s="2">
        <v>6791.22</v>
      </c>
      <c r="H261" s="2">
        <v>7090.0336800000005</v>
      </c>
      <c r="I261" s="39">
        <v>7401.995161920001</v>
      </c>
    </row>
    <row r="262" spans="2:9" x14ac:dyDescent="0.2">
      <c r="B262" s="51" t="s">
        <v>407</v>
      </c>
      <c r="C262" s="1" t="s">
        <v>340</v>
      </c>
      <c r="D262" s="68" t="s">
        <v>282</v>
      </c>
      <c r="F262" s="2">
        <v>3436</v>
      </c>
      <c r="G262" s="2">
        <v>3587.1840000000002</v>
      </c>
      <c r="H262" s="2">
        <v>3745.0200960000002</v>
      </c>
      <c r="I262" s="39">
        <v>3909.8009802240003</v>
      </c>
    </row>
    <row r="263" spans="2:9" x14ac:dyDescent="0.2">
      <c r="B263" s="51" t="s">
        <v>585</v>
      </c>
      <c r="C263" s="1" t="s">
        <v>586</v>
      </c>
      <c r="D263" s="68" t="s">
        <v>581</v>
      </c>
      <c r="F263" s="2">
        <v>6248</v>
      </c>
      <c r="I263" s="39"/>
    </row>
    <row r="264" spans="2:9" x14ac:dyDescent="0.2">
      <c r="B264" s="51" t="s">
        <v>587</v>
      </c>
      <c r="C264" s="1" t="s">
        <v>588</v>
      </c>
      <c r="D264" s="68" t="s">
        <v>589</v>
      </c>
      <c r="F264" s="2">
        <v>396</v>
      </c>
      <c r="I264" s="39"/>
    </row>
    <row r="265" spans="2:9" x14ac:dyDescent="0.2">
      <c r="B265" s="51" t="s">
        <v>408</v>
      </c>
      <c r="C265" s="1" t="s">
        <v>341</v>
      </c>
      <c r="D265" s="68" t="s">
        <v>282</v>
      </c>
      <c r="F265" s="2">
        <v>20</v>
      </c>
      <c r="G265" s="2">
        <v>20.880000000000003</v>
      </c>
      <c r="H265" s="2">
        <v>21.798720000000003</v>
      </c>
      <c r="I265" s="39">
        <v>22.757863680000003</v>
      </c>
    </row>
    <row r="266" spans="2:9" x14ac:dyDescent="0.2">
      <c r="B266" s="51" t="s">
        <v>483</v>
      </c>
      <c r="C266" s="1" t="s">
        <v>342</v>
      </c>
      <c r="D266" s="68" t="s">
        <v>282</v>
      </c>
      <c r="F266" s="2">
        <v>11206</v>
      </c>
      <c r="G266" s="2">
        <v>11699.064</v>
      </c>
      <c r="H266" s="2">
        <v>12213.822816</v>
      </c>
      <c r="I266" s="39">
        <v>12751.231019904</v>
      </c>
    </row>
    <row r="267" spans="2:9" x14ac:dyDescent="0.2">
      <c r="B267" s="51" t="s">
        <v>484</v>
      </c>
      <c r="C267" s="1" t="s">
        <v>343</v>
      </c>
      <c r="D267" s="68" t="s">
        <v>282</v>
      </c>
      <c r="F267" s="2">
        <v>13032</v>
      </c>
      <c r="G267" s="2">
        <v>13605.408000000001</v>
      </c>
      <c r="H267" s="2">
        <v>14204.045952000002</v>
      </c>
      <c r="I267" s="39">
        <v>14829.023973888003</v>
      </c>
    </row>
    <row r="268" spans="2:9" x14ac:dyDescent="0.2">
      <c r="B268" s="51" t="s">
        <v>409</v>
      </c>
      <c r="C268" s="1" t="s">
        <v>590</v>
      </c>
      <c r="D268" s="68" t="s">
        <v>591</v>
      </c>
      <c r="F268" s="2">
        <v>19248</v>
      </c>
      <c r="I268" s="39"/>
    </row>
    <row r="269" spans="2:9" x14ac:dyDescent="0.2">
      <c r="B269" s="51" t="s">
        <v>410</v>
      </c>
      <c r="C269" s="1" t="s">
        <v>344</v>
      </c>
      <c r="D269" s="68" t="s">
        <v>282</v>
      </c>
      <c r="F269" s="2">
        <v>3200</v>
      </c>
      <c r="G269" s="2">
        <v>3340.8</v>
      </c>
      <c r="H269" s="2">
        <v>3487.7952000000005</v>
      </c>
      <c r="I269" s="39">
        <v>3641.2581888000004</v>
      </c>
    </row>
    <row r="270" spans="2:9" x14ac:dyDescent="0.2">
      <c r="B270" s="51" t="s">
        <v>411</v>
      </c>
      <c r="C270" s="1" t="s">
        <v>345</v>
      </c>
      <c r="D270" s="68" t="s">
        <v>282</v>
      </c>
      <c r="F270" s="2">
        <v>575</v>
      </c>
      <c r="G270" s="2">
        <v>600.30000000000007</v>
      </c>
      <c r="H270" s="2">
        <v>626.71320000000014</v>
      </c>
      <c r="I270" s="39">
        <v>654.2885808000002</v>
      </c>
    </row>
    <row r="271" spans="2:9" x14ac:dyDescent="0.2">
      <c r="B271" s="51" t="s">
        <v>412</v>
      </c>
      <c r="C271" s="1" t="s">
        <v>346</v>
      </c>
      <c r="D271" s="68" t="s">
        <v>282</v>
      </c>
      <c r="F271" s="2">
        <v>95</v>
      </c>
      <c r="G271" s="2">
        <v>99.18</v>
      </c>
      <c r="H271" s="2">
        <v>103.54392000000001</v>
      </c>
      <c r="I271" s="39">
        <v>108.09985248000002</v>
      </c>
    </row>
    <row r="272" spans="2:9" x14ac:dyDescent="0.2">
      <c r="B272" s="51" t="s">
        <v>485</v>
      </c>
      <c r="C272" s="1" t="s">
        <v>347</v>
      </c>
      <c r="D272" s="68" t="s">
        <v>282</v>
      </c>
      <c r="F272" s="2">
        <v>1524</v>
      </c>
      <c r="G272" s="2">
        <v>1591.056</v>
      </c>
      <c r="H272" s="2">
        <v>1661.0624640000001</v>
      </c>
      <c r="I272" s="39">
        <v>1734.1492124160002</v>
      </c>
    </row>
    <row r="273" spans="2:9" x14ac:dyDescent="0.2">
      <c r="B273" s="51" t="s">
        <v>413</v>
      </c>
      <c r="C273" s="1" t="s">
        <v>592</v>
      </c>
      <c r="D273" s="68" t="s">
        <v>581</v>
      </c>
      <c r="F273" s="2">
        <v>18669</v>
      </c>
      <c r="I273" s="39"/>
    </row>
    <row r="274" spans="2:9" x14ac:dyDescent="0.2">
      <c r="B274" s="51" t="s">
        <v>486</v>
      </c>
      <c r="C274" s="1" t="s">
        <v>487</v>
      </c>
      <c r="D274" s="68" t="s">
        <v>282</v>
      </c>
      <c r="F274" s="2">
        <v>270</v>
      </c>
      <c r="G274" s="2">
        <v>281.88</v>
      </c>
      <c r="H274" s="2">
        <v>294.28271999999998</v>
      </c>
      <c r="I274" s="39">
        <v>307.23115968000002</v>
      </c>
    </row>
    <row r="275" spans="2:9" x14ac:dyDescent="0.2">
      <c r="B275" s="51" t="s">
        <v>488</v>
      </c>
      <c r="C275" s="1" t="s">
        <v>593</v>
      </c>
      <c r="D275" s="68" t="s">
        <v>282</v>
      </c>
      <c r="F275" s="2">
        <v>497</v>
      </c>
      <c r="G275" s="2">
        <v>518.86800000000005</v>
      </c>
      <c r="H275" s="2">
        <v>541.69819200000006</v>
      </c>
      <c r="I275" s="39">
        <v>565.53291244800005</v>
      </c>
    </row>
    <row r="276" spans="2:9" x14ac:dyDescent="0.2">
      <c r="B276" s="51" t="s">
        <v>594</v>
      </c>
      <c r="C276" s="1" t="s">
        <v>489</v>
      </c>
      <c r="D276" s="68" t="s">
        <v>490</v>
      </c>
      <c r="F276" s="2">
        <v>4061</v>
      </c>
      <c r="G276" s="2">
        <v>4239.6840000000002</v>
      </c>
      <c r="H276" s="2">
        <v>4426.2300960000002</v>
      </c>
      <c r="I276" s="39">
        <v>4620.9842202240006</v>
      </c>
    </row>
    <row r="277" spans="2:9" x14ac:dyDescent="0.2">
      <c r="B277" s="51" t="s">
        <v>595</v>
      </c>
      <c r="C277" s="1" t="s">
        <v>596</v>
      </c>
      <c r="D277" s="68" t="s">
        <v>282</v>
      </c>
      <c r="F277" s="2">
        <v>2743</v>
      </c>
      <c r="G277" s="2">
        <v>2863.692</v>
      </c>
      <c r="H277" s="2">
        <v>2989.6944480000002</v>
      </c>
      <c r="I277" s="39">
        <v>3121.2410037120003</v>
      </c>
    </row>
    <row r="278" spans="2:9" x14ac:dyDescent="0.2">
      <c r="B278" s="51" t="s">
        <v>597</v>
      </c>
      <c r="C278" s="1" t="s">
        <v>598</v>
      </c>
      <c r="D278" s="68" t="s">
        <v>282</v>
      </c>
      <c r="F278" s="2">
        <v>520</v>
      </c>
      <c r="G278" s="2">
        <v>542.88</v>
      </c>
      <c r="H278" s="2">
        <v>566.76671999999996</v>
      </c>
      <c r="I278" s="39">
        <v>591.70445568000002</v>
      </c>
    </row>
    <row r="279" spans="2:9" x14ac:dyDescent="0.2">
      <c r="B279" s="51" t="s">
        <v>599</v>
      </c>
      <c r="C279" s="1" t="s">
        <v>600</v>
      </c>
      <c r="D279" s="68" t="s">
        <v>282</v>
      </c>
      <c r="F279" s="2">
        <v>620</v>
      </c>
      <c r="G279" s="2">
        <v>647.28</v>
      </c>
      <c r="H279" s="2">
        <v>675.76031999999998</v>
      </c>
      <c r="I279" s="39">
        <v>705.49377407999998</v>
      </c>
    </row>
    <row r="280" spans="2:9" ht="13.5" thickBot="1" x14ac:dyDescent="0.25">
      <c r="B280" s="116" t="s">
        <v>414</v>
      </c>
      <c r="C280" s="117" t="s">
        <v>491</v>
      </c>
      <c r="D280" s="118" t="s">
        <v>492</v>
      </c>
      <c r="E280" s="119"/>
      <c r="F280" s="119">
        <v>1200</v>
      </c>
      <c r="G280" s="119">
        <v>1252.8</v>
      </c>
      <c r="H280" s="119">
        <v>1307.9232</v>
      </c>
      <c r="I280" s="120">
        <v>1365.4718207999999</v>
      </c>
    </row>
  </sheetData>
  <mergeCells count="8">
    <mergeCell ref="E91:I91"/>
    <mergeCell ref="E92:I92"/>
    <mergeCell ref="E93:I93"/>
    <mergeCell ref="E94:I94"/>
    <mergeCell ref="A5:I5"/>
    <mergeCell ref="A6:I6"/>
    <mergeCell ref="B7:D7"/>
    <mergeCell ref="E9:I9"/>
  </mergeCells>
  <printOptions horizontalCentered="1"/>
  <pageMargins left="0.39370078740157483" right="0.39370078740157483" top="0.47244094488188981" bottom="0.94488188976377963" header="0.51181102362204722" footer="0.39370078740157483"/>
  <pageSetup paperSize="8" scale="97" firstPageNumber="106" fitToHeight="0" orientation="landscape" r:id="rId1"/>
  <headerFooter alignWithMargins="0">
    <oddFooter>&amp;C&amp;P</oddFooter>
  </headerFooter>
  <rowBreaks count="3" manualBreakCount="3">
    <brk id="54" max="8" man="1"/>
    <brk id="102" max="8" man="1"/>
    <brk id="14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többévesszerződések</vt:lpstr>
      <vt:lpstr>többévesszerződések!Nyomtatási_cím</vt:lpstr>
      <vt:lpstr>többévesszerződések!Nyomtatási_terület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Mosonczki Orsolya</cp:lastModifiedBy>
  <cp:lastPrinted>2026-01-28T15:51:05Z</cp:lastPrinted>
  <dcterms:created xsi:type="dcterms:W3CDTF">2016-07-13T11:27:18Z</dcterms:created>
  <dcterms:modified xsi:type="dcterms:W3CDTF">2026-01-28T15:51:19Z</dcterms:modified>
</cp:coreProperties>
</file>