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hidePivotFieldList="1" publishItems="1"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5. év dolgai\TEST3 2025\KÉSZ\"/>
    </mc:Choice>
  </mc:AlternateContent>
  <xr:revisionPtr revIDLastSave="0" documentId="13_ncr:1_{E8B41BC8-694E-402D-8E2D-7162570E39B0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ELLÁTOTTAK" sheetId="11" r:id="rId1"/>
  </sheets>
  <definedNames>
    <definedName name="_xlnm.Print_Area" localSheetId="0">ELLÁTOTTAK!$A$1:$F$41</definedName>
  </definedNames>
  <calcPr calcId="191029"/>
</workbook>
</file>

<file path=xl/calcChain.xml><?xml version="1.0" encoding="utf-8"?>
<calcChain xmlns="http://schemas.openxmlformats.org/spreadsheetml/2006/main">
  <c r="E13" i="11" l="1"/>
  <c r="E27" i="11"/>
  <c r="E21" i="11"/>
  <c r="E19" i="11"/>
  <c r="F13" i="11" l="1"/>
  <c r="E32" i="11" l="1"/>
  <c r="F22" i="11"/>
  <c r="F23" i="11"/>
  <c r="F24" i="11"/>
  <c r="F25" i="11"/>
  <c r="F26" i="11"/>
  <c r="F27" i="11"/>
  <c r="F28" i="11"/>
  <c r="F29" i="11"/>
  <c r="F30" i="11"/>
  <c r="F31" i="11"/>
  <c r="F9" i="11"/>
  <c r="F10" i="11"/>
  <c r="F11" i="11"/>
  <c r="F12" i="11"/>
  <c r="F14" i="11"/>
  <c r="F15" i="11"/>
  <c r="F16" i="11"/>
  <c r="F17" i="11"/>
  <c r="F18" i="11"/>
  <c r="F19" i="11"/>
  <c r="F20" i="11"/>
  <c r="F21" i="11"/>
  <c r="F8" i="11"/>
  <c r="D10" i="11" l="1"/>
  <c r="F32" i="11" l="1"/>
  <c r="D32" i="11"/>
  <c r="C32" i="11"/>
  <c r="B32" i="1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http://kontrolling/kemm/adatkapcsolatok/FVIR Főkönyvi adatok.odc" keepAlive="1" name="FVIR Főkönyvi adatok" type="5" refreshedVersion="4" onlyUseConnectionFile="1" background="1" refreshOnLoad="1" saveData="1">
    <dbPr connection="Provider=MSOLAP.4;Integrated Security=SSPI;Persist Security Info=True;Initial Catalog=ForrasAS;Data Source=VSRV-FORRAS-SQL\FORRAS;MDX Compatibility=1;Safety Options=2;MDX Missing Member Mode=Error" command="FVIR Főkönyvi adatok" commandType="1"/>
    <olapPr sendLocale="1" rowDrillCount="1000"/>
  </connection>
</connections>
</file>

<file path=xl/sharedStrings.xml><?xml version="1.0" encoding="utf-8"?>
<sst xmlns="http://schemas.openxmlformats.org/spreadsheetml/2006/main" count="67" uniqueCount="67">
  <si>
    <t>Támogatás megnevezése</t>
  </si>
  <si>
    <t>Fűtési támogatás</t>
  </si>
  <si>
    <t>Családba fogadó gyám-pótlék folyósítás</t>
  </si>
  <si>
    <t>Gyermekétkeztetési díjkedvezmény</t>
  </si>
  <si>
    <t>Születési támogatás</t>
  </si>
  <si>
    <t>Tanévkezdési támogatás</t>
  </si>
  <si>
    <t>Települési támogatás - minimum jövedelem</t>
  </si>
  <si>
    <t>Települési támogatás - adósságkezelés</t>
  </si>
  <si>
    <t>Rendkívüli települési támogatás - eseti segély</t>
  </si>
  <si>
    <t>Települési támogatás - lakásfenntartás</t>
  </si>
  <si>
    <t>Települési támogatás - gyógyszertámogatás</t>
  </si>
  <si>
    <t>Köztemetés</t>
  </si>
  <si>
    <t>ÖSSZESEN:</t>
  </si>
  <si>
    <t>adatok eFt-ban</t>
  </si>
  <si>
    <t>Időskorúak év végi támogatása</t>
  </si>
  <si>
    <t>Zuglói nyugdíjasokat támogató alap</t>
  </si>
  <si>
    <t>Babacsomag</t>
  </si>
  <si>
    <t>Szépkorú személyek támogatása</t>
  </si>
  <si>
    <t>Karácsonyi csomag</t>
  </si>
  <si>
    <t>O1042628</t>
  </si>
  <si>
    <t>O1042669</t>
  </si>
  <si>
    <t>O1042645</t>
  </si>
  <si>
    <t>O1042650</t>
  </si>
  <si>
    <t>O1042643</t>
  </si>
  <si>
    <t>O1042661</t>
  </si>
  <si>
    <t>O1042666</t>
  </si>
  <si>
    <t>O1042664</t>
  </si>
  <si>
    <t>O1042618</t>
  </si>
  <si>
    <t>O1042678</t>
  </si>
  <si>
    <t>O1042696</t>
  </si>
  <si>
    <t>O1042685</t>
  </si>
  <si>
    <t>Települési támogatás - ápolási díj</t>
  </si>
  <si>
    <t>Sajátos nevelési igényű gyermekek támogatása</t>
  </si>
  <si>
    <t>2025. évi eredeti előirányzat</t>
  </si>
  <si>
    <t>Védőoltások (agyhártyagyulladás)</t>
  </si>
  <si>
    <t xml:space="preserve">Szén-monoxid érzékelő beszerzéséhez kapcsolódó támogatás </t>
  </si>
  <si>
    <t xml:space="preserve">Kerületi képzési támogatás </t>
  </si>
  <si>
    <t>Tűzifa juttatás rászorulók részére</t>
  </si>
  <si>
    <t>Védőoltások (pneumococcus)</t>
  </si>
  <si>
    <t>O1042610</t>
  </si>
  <si>
    <t>O1042677</t>
  </si>
  <si>
    <t>O1072640</t>
  </si>
  <si>
    <t>Budapest Főváros XIV. Kerület Zugló Önkormányzata által    2025. évben a lakosságnak juttatott támogatásai, szociális és rászorultsági jellegű ellátásai*</t>
  </si>
  <si>
    <t>*</t>
  </si>
  <si>
    <t>önkormányzati rendelete a kerületi képzési támogatásokról</t>
  </si>
  <si>
    <t>Budapest Főváros XIV. Kerület Zugló Önkormányzat Képviselő-testületének 36/2017. (IX.25.)</t>
  </si>
  <si>
    <t>Budapest Főváros XIV. kerület Zugló Önkormányzat Képviselő-testületének 47/2016.(XI.28.)</t>
  </si>
  <si>
    <t>önkormányzati rendelete - Évi egyszeri természetbeni juttatásról</t>
  </si>
  <si>
    <t>Budapest Főváros XIV. Kerület Zugló Önkormányzat Képviselő-testületének 7/2015. (II.27.)</t>
  </si>
  <si>
    <t>önkormányzati rendelete Zugló szociális és gyermekvédelmi pénzbeli, természetbeni</t>
  </si>
  <si>
    <t>támogatásainka és szociális ellátásának szabályairól szóló  rendeletek szerint.</t>
  </si>
  <si>
    <t>Módosítás I.</t>
  </si>
  <si>
    <t>Módosítás II.</t>
  </si>
  <si>
    <t>2025. évi módosított előirányzat</t>
  </si>
  <si>
    <t>Módosítás III.</t>
  </si>
  <si>
    <t>Időskorúak tavaszi támogatása</t>
  </si>
  <si>
    <t>O1042699</t>
  </si>
  <si>
    <t>O1042674</t>
  </si>
  <si>
    <t>O1042659</t>
  </si>
  <si>
    <t>O1042626</t>
  </si>
  <si>
    <t>O1042649</t>
  </si>
  <si>
    <t>O1042658</t>
  </si>
  <si>
    <t>O1042660</t>
  </si>
  <si>
    <t>O1042657</t>
  </si>
  <si>
    <t>O1042681</t>
  </si>
  <si>
    <t>9. melléklet a .../2026. (…....) önkormányzati rendelethez</t>
  </si>
  <si>
    <t>9. melléklet az 5/2025. (II. 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</si>
</sst>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&quot;Ft&quot;_-;\-* #,##0\ &quot;Ft&quot;_-;_-* &quot;-&quot;??\ &quot;Ft&quot;_-;_-@_-"/>
    <numFmt numFmtId="165" formatCode="_-* #,##0\ _F_t_-;\-* #,##0\ _F_t_-;_-* &quot;-&quot;??\ _F_t_-;_-@_-"/>
    <numFmt numFmtId="166" formatCode="0_ ;[Red]\-0\ "/>
  </numFmts>
  <fonts count="32" x14ac:knownFonts="1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10"/>
      <name val="MS Sans Serif"/>
      <family val="2"/>
      <charset val="238"/>
    </font>
    <font>
      <sz val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1">
    <xf numFmtId="0" fontId="0" fillId="0" borderId="0"/>
    <xf numFmtId="0" fontId="6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3" applyNumberFormat="0" applyAlignment="0" applyProtection="0"/>
    <xf numFmtId="0" fontId="11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21" borderId="7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8" fillId="22" borderId="9" applyNumberFormat="0" applyFont="0" applyAlignment="0" applyProtection="0"/>
    <xf numFmtId="0" fontId="18" fillId="23" borderId="0" applyNumberFormat="0" applyBorder="0" applyAlignment="0" applyProtection="0"/>
    <xf numFmtId="0" fontId="19" fillId="24" borderId="10" applyNumberFormat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2" fillId="25" borderId="0" applyNumberFormat="0" applyBorder="0" applyAlignment="0" applyProtection="0"/>
    <xf numFmtId="0" fontId="23" fillId="26" borderId="0" applyNumberFormat="0" applyBorder="0" applyAlignment="0" applyProtection="0"/>
    <xf numFmtId="0" fontId="24" fillId="24" borderId="3" applyNumberFormat="0" applyAlignment="0" applyProtection="0"/>
  </cellStyleXfs>
  <cellXfs count="27">
    <xf numFmtId="0" fontId="0" fillId="0" borderId="0" xfId="0"/>
    <xf numFmtId="0" fontId="25" fillId="0" borderId="0" xfId="0" applyFont="1" applyAlignment="1">
      <alignment horizontal="center" vertical="center" wrapText="1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164" fontId="1" fillId="0" borderId="0" xfId="36" applyNumberFormat="1" applyFont="1"/>
    <xf numFmtId="0" fontId="29" fillId="0" borderId="0" xfId="0" applyFont="1"/>
    <xf numFmtId="164" fontId="3" fillId="0" borderId="0" xfId="36" applyNumberFormat="1" applyFont="1"/>
    <xf numFmtId="164" fontId="2" fillId="0" borderId="0" xfId="36" applyNumberFormat="1" applyFont="1" applyAlignment="1">
      <alignment horizontal="right"/>
    </xf>
    <xf numFmtId="0" fontId="25" fillId="0" borderId="0" xfId="0" applyFont="1"/>
    <xf numFmtId="164" fontId="4" fillId="0" borderId="0" xfId="36" applyNumberFormat="1" applyFont="1" applyAlignment="1">
      <alignment horizontal="right"/>
    </xf>
    <xf numFmtId="165" fontId="1" fillId="0" borderId="1" xfId="27" applyNumberFormat="1" applyFont="1" applyFill="1" applyBorder="1" applyAlignment="1">
      <alignment vertical="center"/>
    </xf>
    <xf numFmtId="164" fontId="5" fillId="27" borderId="2" xfId="36" applyNumberFormat="1" applyFont="1" applyFill="1" applyBorder="1" applyAlignment="1">
      <alignment horizontal="center" vertical="center" wrapText="1"/>
    </xf>
    <xf numFmtId="165" fontId="4" fillId="28" borderId="2" xfId="27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166" fontId="7" fillId="0" borderId="0" xfId="1" applyNumberFormat="1" applyFont="1" applyAlignment="1">
      <alignment horizontal="center" vertical="center"/>
    </xf>
    <xf numFmtId="166" fontId="7" fillId="0" borderId="0" xfId="1" applyNumberFormat="1" applyFont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27" fillId="27" borderId="12" xfId="0" applyFont="1" applyFill="1" applyBorder="1" applyAlignment="1">
      <alignment horizontal="center" vertical="center" wrapText="1"/>
    </xf>
    <xf numFmtId="0" fontId="26" fillId="0" borderId="13" xfId="0" applyFont="1" applyBorder="1" applyAlignment="1">
      <alignment horizontal="left" vertical="center"/>
    </xf>
    <xf numFmtId="0" fontId="28" fillId="28" borderId="12" xfId="0" applyFont="1" applyFill="1" applyBorder="1" applyAlignment="1">
      <alignment vertical="center"/>
    </xf>
    <xf numFmtId="0" fontId="31" fillId="0" borderId="0" xfId="0" applyFont="1"/>
    <xf numFmtId="0" fontId="26" fillId="0" borderId="1" xfId="0" applyFont="1" applyBorder="1" applyAlignment="1">
      <alignment vertical="center"/>
    </xf>
    <xf numFmtId="0" fontId="26" fillId="0" borderId="14" xfId="0" applyFont="1" applyBorder="1" applyAlignment="1">
      <alignment vertical="center"/>
    </xf>
    <xf numFmtId="0" fontId="30" fillId="0" borderId="0" xfId="0" applyFont="1" applyAlignment="1">
      <alignment horizontal="center" vertical="center" wrapText="1"/>
    </xf>
  </cellXfs>
  <cellStyles count="41">
    <cellStyle name="_2006KVI0307alapokÚJ" xfId="1" xr:uid="{00000000-0005-0000-0000-000000000000}"/>
    <cellStyle name="20% - 1. jelölőszín" xfId="2" builtinId="30" customBuiltin="1"/>
    <cellStyle name="20% - 2. jelölőszín" xfId="3" builtinId="34" customBuiltin="1"/>
    <cellStyle name="20% - 3. jelölőszín" xfId="4" builtinId="38" customBuiltin="1"/>
    <cellStyle name="20% - 4. jelölőszín" xfId="5" builtinId="42" customBuiltin="1"/>
    <cellStyle name="20% - 5. jelölőszín" xfId="6" builtinId="46" customBuiltin="1"/>
    <cellStyle name="20% - 6. jelölőszín" xfId="7" builtinId="50" customBuiltin="1"/>
    <cellStyle name="40% - 1. jelölőszín" xfId="8" builtinId="31" customBuiltin="1"/>
    <cellStyle name="40% - 2. jelölőszín" xfId="9" builtinId="35" customBuiltin="1"/>
    <cellStyle name="40% - 3. jelölőszín" xfId="10" builtinId="39" customBuiltin="1"/>
    <cellStyle name="40% - 4. jelölőszín" xfId="11" builtinId="43" customBuiltin="1"/>
    <cellStyle name="40% - 5. jelölőszín" xfId="12" builtinId="47" customBuiltin="1"/>
    <cellStyle name="40% - 6. jelölőszín" xfId="13" builtinId="51" customBuiltin="1"/>
    <cellStyle name="60% - 1. jelölőszín" xfId="14" builtinId="32" customBuiltin="1"/>
    <cellStyle name="60% - 2. jelölőszín" xfId="15" builtinId="36" customBuiltin="1"/>
    <cellStyle name="60% - 3. jelölőszín" xfId="16" builtinId="40" customBuiltin="1"/>
    <cellStyle name="60% - 4. jelölőszín" xfId="17" builtinId="44" customBuiltin="1"/>
    <cellStyle name="60% - 5. jelölőszín" xfId="18" builtinId="48" customBuiltin="1"/>
    <cellStyle name="60% - 6. jelölőszín" xfId="19" builtinId="52" customBuiltin="1"/>
    <cellStyle name="Bevitel" xfId="20" builtinId="20" customBuiltin="1"/>
    <cellStyle name="Cím" xfId="21" builtinId="15" customBuiltin="1"/>
    <cellStyle name="Címsor 1" xfId="22" builtinId="16" customBuiltin="1"/>
    <cellStyle name="Címsor 2" xfId="23" builtinId="17" customBuiltin="1"/>
    <cellStyle name="Címsor 3" xfId="24" builtinId="18" customBuiltin="1"/>
    <cellStyle name="Címsor 4" xfId="25" builtinId="19" customBuiltin="1"/>
    <cellStyle name="Ellenőrzőcella" xfId="26" builtinId="23" customBuiltin="1"/>
    <cellStyle name="Ezres" xfId="27" builtinId="3"/>
    <cellStyle name="Ezres 2" xfId="28" xr:uid="{00000000-0005-0000-0000-00001B000000}"/>
    <cellStyle name="Figyelmeztetés" xfId="29" builtinId="11" customBuiltin="1"/>
    <cellStyle name="Hivatkozott cella" xfId="30" builtinId="24" customBuiltin="1"/>
    <cellStyle name="Jegyzet" xfId="31" builtinId="10" customBuiltin="1"/>
    <cellStyle name="Jó" xfId="32" builtinId="26" customBuiltin="1"/>
    <cellStyle name="Kimenet" xfId="33" builtinId="21" customBuiltin="1"/>
    <cellStyle name="Magyarázó szöveg" xfId="34" builtinId="53" customBuiltin="1"/>
    <cellStyle name="Normál" xfId="0" builtinId="0"/>
    <cellStyle name="Összesen" xfId="35" builtinId="25" customBuiltin="1"/>
    <cellStyle name="Pénznem" xfId="36" builtinId="4"/>
    <cellStyle name="Pénznem 2" xfId="37" xr:uid="{00000000-0005-0000-0000-000025000000}"/>
    <cellStyle name="Rossz" xfId="38" builtinId="27" customBuiltin="1"/>
    <cellStyle name="Semleges" xfId="39" builtinId="28" customBuiltin="1"/>
    <cellStyle name="Számítás" xfId="40" builtinId="22" customBuiltin="1"/>
  </cellStyles>
  <dxfs count="14">
    <dxf>
      <fill>
        <patternFill patternType="solid">
          <fgColor theme="4" tint="0.79992065187536243"/>
          <bgColor rgb="FFB7D2F5"/>
        </patternFill>
      </fill>
    </dxf>
    <dxf>
      <font>
        <b/>
        <i val="0"/>
      </font>
      <fill>
        <patternFill patternType="solid">
          <fgColor auto="1"/>
          <bgColor rgb="FFB7D2F5"/>
        </patternFill>
      </fill>
    </dxf>
    <dxf>
      <fill>
        <patternFill>
          <bgColor rgb="FFECF3FC"/>
        </patternFill>
      </fill>
      <border>
        <top style="thin">
          <color rgb="FFDAE8FA"/>
        </top>
        <bottom style="thin">
          <color rgb="FFDAE8FA"/>
        </bottom>
      </border>
    </dxf>
    <dxf>
      <font>
        <b/>
        <i val="0"/>
      </font>
      <fill>
        <patternFill>
          <bgColor rgb="FFDAE8FA"/>
        </patternFill>
      </fill>
      <border>
        <top style="thin">
          <color rgb="FFC9DDF7"/>
        </top>
        <bottom style="thin">
          <color rgb="FFC9DDF7"/>
        </bottom>
      </border>
    </dxf>
    <dxf>
      <font>
        <b/>
        <i val="0"/>
        <color auto="1"/>
      </font>
      <fill>
        <patternFill>
          <bgColor rgb="FFC9DDF7"/>
        </patternFill>
      </fill>
      <border>
        <top style="thin">
          <color rgb="FFB7D2F5"/>
        </top>
        <bottom style="thin">
          <color rgb="FFB7D2F5"/>
        </bottom>
      </border>
    </dxf>
    <dxf>
      <fill>
        <patternFill patternType="gray0625">
          <fgColor rgb="FFA6C7F2"/>
        </patternFill>
      </fill>
    </dxf>
    <dxf>
      <fill>
        <patternFill>
          <bgColor rgb="FFECF3FC"/>
        </patternFill>
      </fill>
      <border>
        <top style="thin">
          <color rgb="FFDAE8FA"/>
        </top>
        <bottom style="thin">
          <color rgb="FFDAE8FA"/>
        </bottom>
      </border>
    </dxf>
    <dxf>
      <font>
        <b/>
        <i val="0"/>
      </font>
      <fill>
        <patternFill>
          <bgColor rgb="FFDAE8FA"/>
        </patternFill>
      </fill>
      <border>
        <top style="thin">
          <color rgb="FFC9DDF7"/>
        </top>
        <bottom style="thin">
          <color rgb="FFC9DDF7"/>
        </bottom>
      </border>
    </dxf>
    <dxf>
      <font>
        <b/>
        <i val="0"/>
        <color theme="1"/>
      </font>
      <fill>
        <patternFill>
          <bgColor rgb="FFC9DDF7"/>
        </patternFill>
      </fill>
      <border>
        <top style="thin">
          <color rgb="FFB7D2F5"/>
        </top>
        <bottom style="thin">
          <color rgb="FFB7D2F5"/>
        </bottom>
        <horizontal/>
      </border>
    </dxf>
    <dxf>
      <fill>
        <patternFill patternType="gray0625">
          <fgColor rgb="FFA6C7F2"/>
        </patternFill>
      </fill>
      <border>
        <left style="medium">
          <color rgb="FFA6C7F2"/>
        </left>
        <right style="medium">
          <color rgb="FFA6C7F2"/>
        </right>
        <top style="medium">
          <color rgb="FFA6C7F2"/>
        </top>
        <bottom style="medium">
          <color rgb="FFA6C7F2"/>
        </bottom>
      </border>
    </dxf>
    <dxf>
      <font>
        <b/>
        <i/>
      </font>
      <fill>
        <patternFill patternType="gray0625">
          <fgColor rgb="FF95BCEF"/>
        </patternFill>
      </fill>
      <border>
        <left style="medium">
          <color rgb="FFA6C7F2"/>
        </left>
        <right style="medium">
          <color rgb="FFA6C7F2"/>
        </right>
        <top style="medium">
          <color rgb="FFA6C7F2"/>
        </top>
        <bottom style="medium">
          <color rgb="FFA6C7F2"/>
        </bottom>
      </border>
    </dxf>
    <dxf>
      <font>
        <b/>
        <color theme="1"/>
      </font>
      <fill>
        <patternFill patternType="solid">
          <fgColor theme="4" tint="0.79992065187536243"/>
          <bgColor rgb="FFB7D2F5"/>
        </patternFill>
      </fill>
      <border>
        <vertical style="thin">
          <color rgb="FFC9DDF7"/>
        </vertical>
        <horizontal style="thin">
          <color rgb="FFB7D2F5"/>
        </horizontal>
      </border>
    </dxf>
    <dxf>
      <font>
        <b/>
        <color theme="1"/>
      </font>
      <fill>
        <patternFill patternType="solid">
          <fgColor auto="1"/>
          <bgColor rgb="FFB7D2F5"/>
        </patternFill>
      </fill>
      <border>
        <vertical style="thin">
          <color rgb="FFC9DDF7"/>
        </vertical>
        <horizontal style="thin">
          <color rgb="FFB7D2F5"/>
        </horizontal>
      </border>
    </dxf>
    <dxf>
      <border>
        <left style="medium">
          <color rgb="FFB7D2F5"/>
        </left>
        <right style="medium">
          <color rgb="FFB7D2F5"/>
        </right>
        <top style="medium">
          <color rgb="FFB7D2F5"/>
        </top>
        <bottom style="medium">
          <color rgb="FFB7D2F5"/>
        </bottom>
        <vertical style="thin">
          <color rgb="FFB7D2F5"/>
        </vertical>
        <horizontal style="dashed">
          <color rgb="FFB7D2F5"/>
        </horizontal>
      </border>
    </dxf>
  </dxfs>
  <tableStyles count="1" defaultTableStyle="TableStyleMedium9" defaultPivotStyle="PivotStyleLight16">
    <tableStyle name="KEMM" table="0" count="14" xr9:uid="{00000000-0011-0000-FFFF-FFFF00000000}">
      <tableStyleElement type="wholeTable" dxfId="13"/>
      <tableStyleElement type="headerRow" dxfId="12"/>
      <tableStyleElement type="totalRow" dxfId="11"/>
      <tableStyleElement type="lastColumn" dxfId="10"/>
      <tableStyleElement type="firstSubtotalColumn" dxfId="9"/>
      <tableStyleElement type="firstSubtotalRow" dxfId="8"/>
      <tableStyleElement type="secondSubtotalRow" dxfId="7"/>
      <tableStyleElement type="thirdSubtotalRow" dxfId="6"/>
      <tableStyleElement type="firstColumnSubheading" dxfId="5"/>
      <tableStyleElement type="firstRowSubheading" dxfId="4"/>
      <tableStyleElement type="secondRowSubheading" dxfId="3"/>
      <tableStyleElement type="thir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1"/>
  <sheetViews>
    <sheetView tabSelected="1" zoomScaleNormal="100" zoomScaleSheetLayoutView="100" workbookViewId="0">
      <selection activeCell="F3" sqref="F3"/>
    </sheetView>
  </sheetViews>
  <sheetFormatPr defaultColWidth="9.140625" defaultRowHeight="15" x14ac:dyDescent="0.25"/>
  <cols>
    <col min="1" max="1" width="55.5703125" style="2" customWidth="1"/>
    <col min="2" max="2" width="22" style="7" customWidth="1"/>
    <col min="3" max="3" width="17.85546875" customWidth="1"/>
    <col min="4" max="4" width="17.28515625" style="2" bestFit="1" customWidth="1"/>
    <col min="5" max="5" width="17.28515625" style="2" customWidth="1"/>
    <col min="6" max="6" width="21.5703125" style="2" customWidth="1"/>
    <col min="7" max="7" width="8.140625" style="2" hidden="1" customWidth="1"/>
    <col min="8" max="16384" width="9.140625" style="2"/>
  </cols>
  <sheetData>
    <row r="1" spans="1:7" ht="18.75" x14ac:dyDescent="0.3">
      <c r="A1" s="11"/>
      <c r="F1" s="10" t="s">
        <v>65</v>
      </c>
    </row>
    <row r="2" spans="1:7" ht="18.75" x14ac:dyDescent="0.3">
      <c r="A2" s="11"/>
      <c r="F2" s="10" t="s">
        <v>66</v>
      </c>
    </row>
    <row r="3" spans="1:7" ht="15.75" customHeight="1" x14ac:dyDescent="0.3">
      <c r="A3" s="8"/>
      <c r="B3" s="9"/>
    </row>
    <row r="4" spans="1:7" s="3" customFormat="1" ht="85.5" customHeight="1" x14ac:dyDescent="0.3">
      <c r="A4" s="26" t="s">
        <v>42</v>
      </c>
      <c r="B4" s="26"/>
      <c r="C4" s="26"/>
      <c r="D4" s="26"/>
      <c r="E4" s="26"/>
      <c r="F4" s="26"/>
      <c r="G4" s="19"/>
    </row>
    <row r="5" spans="1:7" ht="12.75" customHeight="1" x14ac:dyDescent="0.3">
      <c r="A5" s="8"/>
      <c r="B5" s="9"/>
    </row>
    <row r="6" spans="1:7" ht="19.5" thickBot="1" x14ac:dyDescent="0.3">
      <c r="A6" s="1"/>
      <c r="F6" s="12" t="s">
        <v>13</v>
      </c>
    </row>
    <row r="7" spans="1:7" s="4" customFormat="1" ht="68.25" thickBot="1" x14ac:dyDescent="0.3">
      <c r="A7" s="20" t="s">
        <v>0</v>
      </c>
      <c r="B7" s="14" t="s">
        <v>33</v>
      </c>
      <c r="C7" s="14" t="s">
        <v>51</v>
      </c>
      <c r="D7" s="14" t="s">
        <v>52</v>
      </c>
      <c r="E7" s="14" t="s">
        <v>54</v>
      </c>
      <c r="F7" s="14" t="s">
        <v>53</v>
      </c>
    </row>
    <row r="8" spans="1:7" s="5" customFormat="1" ht="26.25" customHeight="1" x14ac:dyDescent="0.25">
      <c r="A8" s="21" t="s">
        <v>16</v>
      </c>
      <c r="B8" s="13">
        <v>6000</v>
      </c>
      <c r="C8" s="13"/>
      <c r="D8" s="24"/>
      <c r="E8" s="13">
        <v>-3549</v>
      </c>
      <c r="F8" s="13">
        <f>+B8+C8+D8+E8</f>
        <v>2451</v>
      </c>
      <c r="G8" s="16" t="s">
        <v>29</v>
      </c>
    </row>
    <row r="9" spans="1:7" s="5" customFormat="1" ht="26.25" customHeight="1" x14ac:dyDescent="0.25">
      <c r="A9" s="21" t="s">
        <v>2</v>
      </c>
      <c r="B9" s="13">
        <v>200</v>
      </c>
      <c r="C9" s="13"/>
      <c r="D9" s="24"/>
      <c r="E9" s="13">
        <v>-200</v>
      </c>
      <c r="F9" s="13">
        <f t="shared" ref="F9:F31" si="0">+B9+C9+D9+E9</f>
        <v>0</v>
      </c>
      <c r="G9" s="17" t="s">
        <v>57</v>
      </c>
    </row>
    <row r="10" spans="1:7" s="5" customFormat="1" ht="26.25" customHeight="1" x14ac:dyDescent="0.25">
      <c r="A10" s="21" t="s">
        <v>1</v>
      </c>
      <c r="B10" s="13">
        <v>100000</v>
      </c>
      <c r="C10" s="13">
        <v>-2074</v>
      </c>
      <c r="D10" s="13">
        <f>-6000-6000</f>
        <v>-12000</v>
      </c>
      <c r="E10" s="13">
        <v>-38930</v>
      </c>
      <c r="F10" s="13">
        <f t="shared" si="0"/>
        <v>46996</v>
      </c>
      <c r="G10" s="18" t="s">
        <v>23</v>
      </c>
    </row>
    <row r="11" spans="1:7" s="5" customFormat="1" ht="26.25" customHeight="1" x14ac:dyDescent="0.25">
      <c r="A11" s="21" t="s">
        <v>3</v>
      </c>
      <c r="B11" s="13">
        <v>100</v>
      </c>
      <c r="C11" s="13"/>
      <c r="D11" s="24"/>
      <c r="E11" s="13">
        <v>-100</v>
      </c>
      <c r="F11" s="13">
        <f t="shared" si="0"/>
        <v>0</v>
      </c>
      <c r="G11" s="17" t="s">
        <v>19</v>
      </c>
    </row>
    <row r="12" spans="1:7" s="5" customFormat="1" ht="26.25" customHeight="1" x14ac:dyDescent="0.25">
      <c r="A12" s="21" t="s">
        <v>14</v>
      </c>
      <c r="B12" s="13">
        <v>15000</v>
      </c>
      <c r="C12" s="13"/>
      <c r="D12" s="24"/>
      <c r="E12" s="13">
        <v>-410</v>
      </c>
      <c r="F12" s="13">
        <f t="shared" si="0"/>
        <v>14590</v>
      </c>
      <c r="G12" s="16" t="s">
        <v>28</v>
      </c>
    </row>
    <row r="13" spans="1:7" s="5" customFormat="1" ht="26.25" customHeight="1" x14ac:dyDescent="0.25">
      <c r="A13" s="21" t="s">
        <v>55</v>
      </c>
      <c r="B13" s="13"/>
      <c r="C13" s="13"/>
      <c r="D13" s="24"/>
      <c r="E13" s="13">
        <f>12000-2670</f>
        <v>9330</v>
      </c>
      <c r="F13" s="13">
        <f t="shared" si="0"/>
        <v>9330</v>
      </c>
      <c r="G13" s="16" t="s">
        <v>56</v>
      </c>
    </row>
    <row r="14" spans="1:7" s="5" customFormat="1" ht="26.25" customHeight="1" x14ac:dyDescent="0.25">
      <c r="A14" s="21" t="s">
        <v>18</v>
      </c>
      <c r="B14" s="13">
        <v>19000</v>
      </c>
      <c r="C14" s="13"/>
      <c r="D14" s="24"/>
      <c r="E14" s="13">
        <v>-4613</v>
      </c>
      <c r="F14" s="13">
        <f t="shared" si="0"/>
        <v>14387</v>
      </c>
      <c r="G14" s="18" t="s">
        <v>27</v>
      </c>
    </row>
    <row r="15" spans="1:7" s="5" customFormat="1" ht="26.25" customHeight="1" x14ac:dyDescent="0.25">
      <c r="A15" s="21" t="s">
        <v>36</v>
      </c>
      <c r="B15" s="13">
        <v>950</v>
      </c>
      <c r="C15" s="13"/>
      <c r="D15" s="13">
        <v>-80</v>
      </c>
      <c r="E15" s="13">
        <v>-870</v>
      </c>
      <c r="F15" s="13">
        <f t="shared" si="0"/>
        <v>0</v>
      </c>
      <c r="G15" s="18" t="s">
        <v>41</v>
      </c>
    </row>
    <row r="16" spans="1:7" s="5" customFormat="1" ht="26.25" customHeight="1" x14ac:dyDescent="0.25">
      <c r="A16" s="21" t="s">
        <v>11</v>
      </c>
      <c r="B16" s="13">
        <v>35000</v>
      </c>
      <c r="C16" s="13"/>
      <c r="D16" s="24"/>
      <c r="E16" s="13">
        <v>-5888</v>
      </c>
      <c r="F16" s="13">
        <f t="shared" si="0"/>
        <v>29112</v>
      </c>
      <c r="G16" s="18" t="s">
        <v>26</v>
      </c>
    </row>
    <row r="17" spans="1:7" s="5" customFormat="1" ht="26.25" customHeight="1" x14ac:dyDescent="0.25">
      <c r="A17" s="21" t="s">
        <v>8</v>
      </c>
      <c r="B17" s="13">
        <v>15000</v>
      </c>
      <c r="C17" s="13"/>
      <c r="D17" s="24"/>
      <c r="E17" s="13">
        <v>-4281</v>
      </c>
      <c r="F17" s="13">
        <f t="shared" si="0"/>
        <v>10719</v>
      </c>
      <c r="G17" s="16" t="s">
        <v>58</v>
      </c>
    </row>
    <row r="18" spans="1:7" s="5" customFormat="1" ht="26.25" customHeight="1" x14ac:dyDescent="0.25">
      <c r="A18" s="21" t="s">
        <v>32</v>
      </c>
      <c r="B18" s="13">
        <v>3000</v>
      </c>
      <c r="C18" s="13"/>
      <c r="D18" s="24"/>
      <c r="E18" s="13">
        <v>100</v>
      </c>
      <c r="F18" s="13">
        <f t="shared" si="0"/>
        <v>3100</v>
      </c>
      <c r="G18" s="16" t="s">
        <v>30</v>
      </c>
    </row>
    <row r="19" spans="1:7" s="5" customFormat="1" ht="26.25" customHeight="1" x14ac:dyDescent="0.25">
      <c r="A19" s="21" t="s">
        <v>35</v>
      </c>
      <c r="B19" s="13">
        <v>10000</v>
      </c>
      <c r="C19" s="13"/>
      <c r="D19" s="13"/>
      <c r="E19" s="13">
        <f>-9100-886</f>
        <v>-9986</v>
      </c>
      <c r="F19" s="13">
        <f t="shared" si="0"/>
        <v>14</v>
      </c>
      <c r="G19" s="16" t="s">
        <v>39</v>
      </c>
    </row>
    <row r="20" spans="1:7" s="5" customFormat="1" ht="26.25" customHeight="1" x14ac:dyDescent="0.25">
      <c r="A20" s="21" t="s">
        <v>17</v>
      </c>
      <c r="B20" s="13">
        <v>15000</v>
      </c>
      <c r="C20" s="13"/>
      <c r="D20" s="24"/>
      <c r="E20" s="13">
        <v>2054</v>
      </c>
      <c r="F20" s="13">
        <f t="shared" si="0"/>
        <v>17054</v>
      </c>
      <c r="G20" s="16" t="s">
        <v>59</v>
      </c>
    </row>
    <row r="21" spans="1:7" s="5" customFormat="1" ht="26.25" customHeight="1" x14ac:dyDescent="0.25">
      <c r="A21" s="21" t="s">
        <v>4</v>
      </c>
      <c r="B21" s="13">
        <v>20000</v>
      </c>
      <c r="C21" s="13"/>
      <c r="D21" s="24"/>
      <c r="E21" s="13">
        <f>-8000-1620</f>
        <v>-9620</v>
      </c>
      <c r="F21" s="13">
        <f t="shared" si="0"/>
        <v>10380</v>
      </c>
      <c r="G21" s="18" t="s">
        <v>21</v>
      </c>
    </row>
    <row r="22" spans="1:7" s="5" customFormat="1" ht="26.25" customHeight="1" x14ac:dyDescent="0.25">
      <c r="A22" s="21" t="s">
        <v>5</v>
      </c>
      <c r="B22" s="13">
        <v>2000</v>
      </c>
      <c r="C22" s="13"/>
      <c r="D22" s="24"/>
      <c r="E22" s="13">
        <v>-357</v>
      </c>
      <c r="F22" s="13">
        <f t="shared" si="0"/>
        <v>1643</v>
      </c>
      <c r="G22" s="18" t="s">
        <v>60</v>
      </c>
    </row>
    <row r="23" spans="1:7" s="5" customFormat="1" ht="26.25" customHeight="1" x14ac:dyDescent="0.25">
      <c r="A23" s="21" t="s">
        <v>7</v>
      </c>
      <c r="B23" s="13">
        <v>15000</v>
      </c>
      <c r="C23" s="13"/>
      <c r="D23" s="24"/>
      <c r="E23" s="13">
        <v>-2795</v>
      </c>
      <c r="F23" s="13">
        <f t="shared" si="0"/>
        <v>12205</v>
      </c>
      <c r="G23" s="16" t="s">
        <v>61</v>
      </c>
    </row>
    <row r="24" spans="1:7" s="5" customFormat="1" ht="26.25" customHeight="1" x14ac:dyDescent="0.25">
      <c r="A24" s="21" t="s">
        <v>31</v>
      </c>
      <c r="B24" s="13">
        <v>2500</v>
      </c>
      <c r="C24" s="13"/>
      <c r="D24" s="24"/>
      <c r="E24" s="13">
        <v>-1240</v>
      </c>
      <c r="F24" s="13">
        <f t="shared" si="0"/>
        <v>1260</v>
      </c>
      <c r="G24" s="18" t="s">
        <v>22</v>
      </c>
    </row>
    <row r="25" spans="1:7" s="5" customFormat="1" ht="26.25" customHeight="1" x14ac:dyDescent="0.25">
      <c r="A25" s="21" t="s">
        <v>10</v>
      </c>
      <c r="B25" s="13">
        <v>25000</v>
      </c>
      <c r="C25" s="13"/>
      <c r="D25" s="24"/>
      <c r="E25" s="13">
        <v>-922</v>
      </c>
      <c r="F25" s="13">
        <f t="shared" si="0"/>
        <v>24078</v>
      </c>
      <c r="G25" s="17" t="s">
        <v>25</v>
      </c>
    </row>
    <row r="26" spans="1:7" s="5" customFormat="1" ht="26.25" customHeight="1" x14ac:dyDescent="0.25">
      <c r="A26" s="21" t="s">
        <v>9</v>
      </c>
      <c r="B26" s="13">
        <v>50450</v>
      </c>
      <c r="C26" s="13"/>
      <c r="D26" s="24"/>
      <c r="E26" s="13">
        <v>-27030</v>
      </c>
      <c r="F26" s="13">
        <f t="shared" si="0"/>
        <v>23420</v>
      </c>
      <c r="G26" s="16" t="s">
        <v>62</v>
      </c>
    </row>
    <row r="27" spans="1:7" s="5" customFormat="1" ht="26.25" customHeight="1" x14ac:dyDescent="0.25">
      <c r="A27" s="21" t="s">
        <v>6</v>
      </c>
      <c r="B27" s="13">
        <v>50000</v>
      </c>
      <c r="C27" s="13"/>
      <c r="D27" s="24"/>
      <c r="E27" s="13">
        <f>-12000-529-20995</f>
        <v>-33524</v>
      </c>
      <c r="F27" s="13">
        <f t="shared" si="0"/>
        <v>16476</v>
      </c>
      <c r="G27" s="16" t="s">
        <v>63</v>
      </c>
    </row>
    <row r="28" spans="1:7" s="5" customFormat="1" ht="26.25" customHeight="1" x14ac:dyDescent="0.25">
      <c r="A28" s="21" t="s">
        <v>37</v>
      </c>
      <c r="B28" s="13">
        <v>5000</v>
      </c>
      <c r="C28" s="13"/>
      <c r="D28" s="24"/>
      <c r="E28" s="13"/>
      <c r="F28" s="13">
        <f t="shared" si="0"/>
        <v>5000</v>
      </c>
      <c r="G28" s="16" t="s">
        <v>24</v>
      </c>
    </row>
    <row r="29" spans="1:7" s="5" customFormat="1" ht="26.25" customHeight="1" x14ac:dyDescent="0.25">
      <c r="A29" s="21" t="s">
        <v>34</v>
      </c>
      <c r="B29" s="13">
        <v>500</v>
      </c>
      <c r="C29" s="13"/>
      <c r="D29" s="24"/>
      <c r="E29" s="13">
        <v>-493</v>
      </c>
      <c r="F29" s="13">
        <f t="shared" si="0"/>
        <v>7</v>
      </c>
      <c r="G29" s="16" t="s">
        <v>40</v>
      </c>
    </row>
    <row r="30" spans="1:7" s="5" customFormat="1" ht="26.25" customHeight="1" x14ac:dyDescent="0.25">
      <c r="A30" s="21" t="s">
        <v>38</v>
      </c>
      <c r="B30" s="13">
        <v>300</v>
      </c>
      <c r="C30" s="13"/>
      <c r="D30" s="24"/>
      <c r="E30" s="13">
        <v>-156</v>
      </c>
      <c r="F30" s="13">
        <f t="shared" si="0"/>
        <v>144</v>
      </c>
      <c r="G30" s="17" t="s">
        <v>20</v>
      </c>
    </row>
    <row r="31" spans="1:7" s="5" customFormat="1" ht="26.25" customHeight="1" thickBot="1" x14ac:dyDescent="0.3">
      <c r="A31" s="21" t="s">
        <v>15</v>
      </c>
      <c r="B31" s="13">
        <v>10000</v>
      </c>
      <c r="C31" s="13"/>
      <c r="D31" s="25"/>
      <c r="E31" s="13">
        <v>-2190</v>
      </c>
      <c r="F31" s="13">
        <f t="shared" si="0"/>
        <v>7810</v>
      </c>
      <c r="G31" s="16" t="s">
        <v>64</v>
      </c>
    </row>
    <row r="32" spans="1:7" s="6" customFormat="1" ht="35.25" customHeight="1" thickBot="1" x14ac:dyDescent="0.3">
      <c r="A32" s="22" t="s">
        <v>12</v>
      </c>
      <c r="B32" s="15">
        <f>SUM(B8:B31)</f>
        <v>400000</v>
      </c>
      <c r="C32" s="15">
        <f>SUM(C7:C31)</f>
        <v>-2074</v>
      </c>
      <c r="D32" s="15">
        <f>SUM(D7:D31)</f>
        <v>-12080</v>
      </c>
      <c r="E32" s="15">
        <f>SUM(E7:E31)</f>
        <v>-135670</v>
      </c>
      <c r="F32" s="15">
        <f>SUM(F7:F31)</f>
        <v>250176</v>
      </c>
    </row>
    <row r="33" spans="1:2" ht="18.75" x14ac:dyDescent="0.3">
      <c r="A33" s="8"/>
      <c r="B33" s="9"/>
    </row>
    <row r="34" spans="1:2" ht="18.75" x14ac:dyDescent="0.3">
      <c r="A34" s="8" t="s">
        <v>43</v>
      </c>
      <c r="B34" s="9"/>
    </row>
    <row r="35" spans="1:2" x14ac:dyDescent="0.25">
      <c r="A35" s="23" t="s">
        <v>45</v>
      </c>
    </row>
    <row r="36" spans="1:2" x14ac:dyDescent="0.25">
      <c r="A36" s="23" t="s">
        <v>44</v>
      </c>
    </row>
    <row r="37" spans="1:2" x14ac:dyDescent="0.25">
      <c r="A37" s="23" t="s">
        <v>46</v>
      </c>
    </row>
    <row r="38" spans="1:2" x14ac:dyDescent="0.25">
      <c r="A38" s="23" t="s">
        <v>47</v>
      </c>
    </row>
    <row r="39" spans="1:2" x14ac:dyDescent="0.25">
      <c r="A39" s="23" t="s">
        <v>48</v>
      </c>
    </row>
    <row r="40" spans="1:2" x14ac:dyDescent="0.25">
      <c r="A40" s="23" t="s">
        <v>49</v>
      </c>
    </row>
    <row r="41" spans="1:2" x14ac:dyDescent="0.25">
      <c r="A41" s="23" t="s">
        <v>50</v>
      </c>
    </row>
  </sheetData>
  <sortState ref="A8:B31">
    <sortCondition ref="A8"/>
  </sortState>
  <mergeCells count="1">
    <mergeCell ref="A4:F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7" firstPageNumber="55" orientation="portrait" r:id="rId1"/>
  <headerFooter>
    <oddFooter xml:space="preserve">&amp;C&amp;P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335FC5616838DF47AFF3D91A59A9D801" ma:contentTypeVersion="0" ma:contentTypeDescription="Új dokumentum létrehozása." ma:contentTypeScope="" ma:versionID="e380d8c5a2a6d56ff8b31be6074f255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780114c9cd73218bffc7812d0400fe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 ma:readOnly="true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B908F1-0404-4931-A4EE-4D1CF71E1B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E96EF44-FD05-4660-BE15-3D053911F4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0821F-E166-4095-80A9-A59624B2EE8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ELLÁTOTTAK</vt:lpstr>
      <vt:lpstr>ELLÁTOTTAK!Nyomtatási_terület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Papp Krisztina</dc:creator>
  <cp:lastModifiedBy>Nagy Gabriella</cp:lastModifiedBy>
  <cp:lastPrinted>2026-02-23T13:17:52Z</cp:lastPrinted>
  <dcterms:created xsi:type="dcterms:W3CDTF">2011-01-19T13:10:16Z</dcterms:created>
  <dcterms:modified xsi:type="dcterms:W3CDTF">2026-02-23T13:17:57Z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0x010100335FC5616838DF47AFF3D91A59A9D801</vt:lpwstr>
  </property>
</Properties>
</file>