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6440"/>
  </bookViews>
  <sheets>
    <sheet name="Munka1" sheetId="2" r:id="rId1"/>
    <sheet name="Munka2" sheetId="1" r:id="rId2"/>
    <sheet name="Munka3" sheetId="3" r:id="rId3"/>
  </sheets>
  <definedNames>
    <definedName name="_xlnm.Print_Area" localSheetId="0">Munka1!$A$2:$E$49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5" i="2" l="1"/>
  <c r="E41" i="2"/>
  <c r="E40" i="2" s="1"/>
  <c r="E37" i="2"/>
  <c r="E33" i="2"/>
  <c r="E32" i="2" s="1"/>
  <c r="E22" i="2"/>
  <c r="E21" i="2" s="1"/>
  <c r="E20" i="2" s="1"/>
  <c r="D22" i="2"/>
  <c r="E13" i="2" l="1"/>
  <c r="E8" i="2"/>
  <c r="E7" i="2" s="1"/>
  <c r="E48" i="2" s="1"/>
  <c r="D45" i="2" l="1"/>
  <c r="D8" i="2"/>
  <c r="D7" i="2" s="1"/>
  <c r="D13" i="2" l="1"/>
  <c r="D33" i="2" l="1"/>
  <c r="D32" i="2" s="1"/>
  <c r="D41" i="2" l="1"/>
  <c r="D40" i="2" s="1"/>
  <c r="D37" i="2" l="1"/>
  <c r="D21" i="2" s="1"/>
  <c r="D20" i="2" s="1"/>
  <c r="D48" i="2" s="1"/>
</calcChain>
</file>

<file path=xl/sharedStrings.xml><?xml version="1.0" encoding="utf-8"?>
<sst xmlns="http://schemas.openxmlformats.org/spreadsheetml/2006/main" count="56" uniqueCount="56">
  <si>
    <t>Óvodaműködtetési támogatás</t>
  </si>
  <si>
    <t>Egyes szociális és gyermekjóléti feladatok támogatása</t>
  </si>
  <si>
    <t>Központi források mindösszesen</t>
  </si>
  <si>
    <t>A települési önkormányzatok kulturális feladatainak támogatása</t>
  </si>
  <si>
    <t>Ft-ban</t>
  </si>
  <si>
    <t>Kiegészítő támogatás a pedagógusok és a pedagógus szakképzettséggel rendelkező segítők minősítéséből adódó többletkiadásokhoz</t>
  </si>
  <si>
    <t>Nemzetiségi pótlék</t>
  </si>
  <si>
    <t>A települési önkormányzatok által biztosított egyes szociális szakosított ellátások, valamint a gyermekek átmeneti gondozásával kapcsolatos feladatok támogatása</t>
  </si>
  <si>
    <t>Bölcsőde, mini bölcsőde támogatása</t>
  </si>
  <si>
    <t>Felsőfokú végzettségű kisgyermeknevelők, szaktanácsadók bértámogatása</t>
  </si>
  <si>
    <t>Bölcsődei dajkák, középfokú végzettségű kisgyermeknevelők, szaktanácsadók bértámogatása</t>
  </si>
  <si>
    <t>A települési önkormányzatok működésének általános támogatása</t>
  </si>
  <si>
    <t>Család- és gyermekjóléti szolgálat</t>
  </si>
  <si>
    <t>Család- és gyermekjóléti központ</t>
  </si>
  <si>
    <t>A települési önkormányzatok gyermekétkeztetési feladatainak támogatása</t>
  </si>
  <si>
    <t>Intézményi gyermekétkeztetés támogatása</t>
  </si>
  <si>
    <t xml:space="preserve"> Fővárosi kerületi önkormányzatok közművelődési feladatainak  támogatása</t>
  </si>
  <si>
    <t>A települési önkormányzatok általános működésének és ágazati feladatainak támogatása</t>
  </si>
  <si>
    <t xml:space="preserve">Önkormányzati Hivatal működésének támogatása </t>
  </si>
  <si>
    <t>Településüzemeltetés - zöldterület-gazdálkodás támogatása</t>
  </si>
  <si>
    <t>Településüzemeltetés - közutak támogatása</t>
  </si>
  <si>
    <t>Egyéb önkormányzati feladatok támogatása</t>
  </si>
  <si>
    <t>Az óvodában foglalkoztatott pedagógusok nevelőmunkáját közvetlenül segítők átlagbéralapú támogatása</t>
  </si>
  <si>
    <t>Szociális étkeztetés - önálló feladatellátás</t>
  </si>
  <si>
    <t>Időskorúak nappali intézményi ellátása - önálló feladatellátás</t>
  </si>
  <si>
    <t>Fogyatékos személyek nappali intézményi ellátása -önálló feladatellátás</t>
  </si>
  <si>
    <t>Bölcsődei bértámogatás</t>
  </si>
  <si>
    <t>Bértámogatás</t>
  </si>
  <si>
    <t>Az intézményi gyermekétkeztetés - bértámogatás</t>
  </si>
  <si>
    <t>Szünidei étkeztetés támogatása</t>
  </si>
  <si>
    <t>Az Óvodában foglalkoztatott pedagógusok átlagbéralapú támogatása</t>
  </si>
  <si>
    <t>Szociális segítés (házi segítségnyújtás)</t>
  </si>
  <si>
    <t>Személyi gondozás - önálló feladatellátás (házi segítségnyújtás)</t>
  </si>
  <si>
    <t>Óvodai és iskolai szociális segítő tevékenység támogatása</t>
  </si>
  <si>
    <t>Rovatrend</t>
  </si>
  <si>
    <t>Bevételi előirányzatok megnevezése támogatási jogcím szerinti bontással</t>
  </si>
  <si>
    <t>B111</t>
  </si>
  <si>
    <t>Helyi önkormányzatok működésének általános támogatása</t>
  </si>
  <si>
    <t>B112</t>
  </si>
  <si>
    <t>Települési önkormányzatok egyes köznevelési feladatainak támogatása</t>
  </si>
  <si>
    <t>B113</t>
  </si>
  <si>
    <t>Települési önkormányzatok szociális, gyermekjóléti és gyermekétkeztetési feladatainak támogatása</t>
  </si>
  <si>
    <t>B1131</t>
  </si>
  <si>
    <t>Települési önkormányzatok egyes szociális és gyermekjóléti feladatainak támogatása</t>
  </si>
  <si>
    <t>B1132</t>
  </si>
  <si>
    <t>B114</t>
  </si>
  <si>
    <t>Diabétesz ellátási pótlék</t>
  </si>
  <si>
    <t>Intézményüzemeltetési támogatás</t>
  </si>
  <si>
    <t>Bölcsődei üzemeltetési támogatás</t>
  </si>
  <si>
    <t>Az intézményi gyermekétkeztetés - üzemeltetési támogatás</t>
  </si>
  <si>
    <t>Települési önkormányzatok kulturális feladatainak bérjellegű támogatása</t>
  </si>
  <si>
    <t>Budapest Főváros VI. kerület Terézváros Önkormányzatának és költségvetési szerveinek  központi alrendszerből származó forrásai 2025. évben</t>
  </si>
  <si>
    <t>2025. évi terv adatok</t>
  </si>
  <si>
    <t>Módosítot előiárnyzat</t>
  </si>
  <si>
    <t>Szociális ágazati összevont pótlék és egészségügyi kiegészítő pótlék (január, február havi)</t>
  </si>
  <si>
    <t>4. melléklet a   /2025. (    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</si>
</sst>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sz val="16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  <font>
      <b/>
      <sz val="14"/>
      <color rgb="FF000000"/>
      <name val="Arial"/>
      <family val="2"/>
      <charset val="238"/>
    </font>
    <font>
      <b/>
      <sz val="14"/>
      <name val="Arial"/>
      <family val="2"/>
      <charset val="238"/>
    </font>
    <font>
      <i/>
      <sz val="14"/>
      <name val="Arial"/>
      <family val="2"/>
      <charset val="238"/>
    </font>
    <font>
      <sz val="14"/>
      <name val="Arial"/>
      <family val="2"/>
      <charset val="238"/>
    </font>
    <font>
      <i/>
      <sz val="14"/>
      <color rgb="FF000000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DCE6F2"/>
      </patternFill>
    </fill>
    <fill>
      <patternFill patternType="solid">
        <fgColor theme="0" tint="-4.9989318521683403E-2"/>
        <bgColor rgb="FFD7E4BD"/>
      </patternFill>
    </fill>
    <fill>
      <patternFill patternType="solid">
        <fgColor theme="0" tint="-0.249977111117893"/>
        <bgColor rgb="FFDCE6F2"/>
      </patternFill>
    </fill>
    <fill>
      <patternFill patternType="solid">
        <fgColor theme="0" tint="-0.249977111117893"/>
        <bgColor rgb="FFD7E4BD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rgb="FFD7E4BD"/>
      </patternFill>
    </fill>
    <fill>
      <patternFill patternType="solid">
        <fgColor rgb="FFF8F8F8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0" fillId="8" borderId="0" xfId="0" applyFill="1"/>
    <xf numFmtId="0" fontId="1" fillId="2" borderId="0" xfId="0" applyFont="1" applyFill="1" applyAlignment="1">
      <alignment vertical="center"/>
    </xf>
    <xf numFmtId="0" fontId="1" fillId="11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11" fillId="2" borderId="13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left" vertical="center"/>
    </xf>
    <xf numFmtId="3" fontId="12" fillId="6" borderId="7" xfId="0" applyNumberFormat="1" applyFont="1" applyFill="1" applyBorder="1" applyAlignment="1">
      <alignment horizontal="right" vertical="center"/>
    </xf>
    <xf numFmtId="49" fontId="11" fillId="10" borderId="9" xfId="0" applyNumberFormat="1" applyFont="1" applyFill="1" applyBorder="1" applyAlignment="1">
      <alignment horizontal="left" vertical="center"/>
    </xf>
    <xf numFmtId="3" fontId="12" fillId="5" borderId="7" xfId="0" applyNumberFormat="1" applyFont="1" applyFill="1" applyBorder="1" applyAlignment="1">
      <alignment horizontal="right" vertical="center"/>
    </xf>
    <xf numFmtId="0" fontId="11" fillId="0" borderId="11" xfId="0" applyFont="1" applyBorder="1" applyAlignment="1">
      <alignment horizontal="left" vertical="center"/>
    </xf>
    <xf numFmtId="3" fontId="14" fillId="0" borderId="7" xfId="0" applyNumberFormat="1" applyFont="1" applyBorder="1" applyAlignment="1">
      <alignment horizontal="right" vertical="center"/>
    </xf>
    <xf numFmtId="3" fontId="6" fillId="2" borderId="14" xfId="0" applyNumberFormat="1" applyFont="1" applyFill="1" applyBorder="1" applyAlignment="1">
      <alignment vertical="center"/>
    </xf>
    <xf numFmtId="49" fontId="11" fillId="6" borderId="2" xfId="0" applyNumberFormat="1" applyFont="1" applyFill="1" applyBorder="1" applyAlignment="1">
      <alignment horizontal="left" vertical="center"/>
    </xf>
    <xf numFmtId="49" fontId="12" fillId="10" borderId="9" xfId="0" applyNumberFormat="1" applyFont="1" applyFill="1" applyBorder="1" applyAlignment="1">
      <alignment horizontal="left" vertical="center"/>
    </xf>
    <xf numFmtId="49" fontId="12" fillId="10" borderId="11" xfId="0" applyNumberFormat="1" applyFont="1" applyFill="1" applyBorder="1" applyAlignment="1">
      <alignment horizontal="left" vertical="center"/>
    </xf>
    <xf numFmtId="49" fontId="11" fillId="7" borderId="2" xfId="0" applyNumberFormat="1" applyFont="1" applyFill="1" applyBorder="1" applyAlignment="1">
      <alignment horizontal="left" vertical="center"/>
    </xf>
    <xf numFmtId="3" fontId="12" fillId="7" borderId="7" xfId="0" applyNumberFormat="1" applyFont="1" applyFill="1" applyBorder="1" applyAlignment="1">
      <alignment horizontal="right" vertical="center"/>
    </xf>
    <xf numFmtId="49" fontId="11" fillId="5" borderId="2" xfId="0" applyNumberFormat="1" applyFont="1" applyFill="1" applyBorder="1" applyAlignment="1">
      <alignment horizontal="left" vertical="center"/>
    </xf>
    <xf numFmtId="49" fontId="6" fillId="0" borderId="1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3" fontId="6" fillId="0" borderId="14" xfId="0" applyNumberFormat="1" applyFont="1" applyBorder="1" applyAlignment="1">
      <alignment vertical="center"/>
    </xf>
    <xf numFmtId="49" fontId="11" fillId="2" borderId="11" xfId="0" applyNumberFormat="1" applyFont="1" applyFill="1" applyBorder="1" applyAlignment="1">
      <alignment horizontal="left" vertical="center"/>
    </xf>
    <xf numFmtId="3" fontId="12" fillId="9" borderId="7" xfId="0" applyNumberFormat="1" applyFont="1" applyFill="1" applyBorder="1" applyAlignment="1">
      <alignment horizontal="right" vertical="center"/>
    </xf>
    <xf numFmtId="3" fontId="14" fillId="9" borderId="7" xfId="0" applyNumberFormat="1" applyFont="1" applyFill="1" applyBorder="1" applyAlignment="1">
      <alignment horizontal="right" vertical="center"/>
    </xf>
    <xf numFmtId="3" fontId="12" fillId="3" borderId="7" xfId="0" applyNumberFormat="1" applyFont="1" applyFill="1" applyBorder="1" applyAlignment="1">
      <alignment horizontal="right" vertical="center"/>
    </xf>
    <xf numFmtId="49" fontId="6" fillId="2" borderId="11" xfId="0" applyNumberFormat="1" applyFont="1" applyFill="1" applyBorder="1" applyAlignment="1">
      <alignment horizontal="left" vertical="center"/>
    </xf>
    <xf numFmtId="3" fontId="14" fillId="2" borderId="7" xfId="0" applyNumberFormat="1" applyFont="1" applyFill="1" applyBorder="1" applyAlignment="1">
      <alignment horizontal="right" vertical="center"/>
    </xf>
    <xf numFmtId="49" fontId="6" fillId="2" borderId="10" xfId="0" applyNumberFormat="1" applyFont="1" applyFill="1" applyBorder="1" applyAlignment="1">
      <alignment horizontal="left" vertical="center"/>
    </xf>
    <xf numFmtId="49" fontId="11" fillId="9" borderId="2" xfId="0" applyNumberFormat="1" applyFont="1" applyFill="1" applyBorder="1" applyAlignment="1">
      <alignment horizontal="left" vertical="center"/>
    </xf>
    <xf numFmtId="49" fontId="11" fillId="2" borderId="9" xfId="0" applyNumberFormat="1" applyFont="1" applyFill="1" applyBorder="1" applyAlignment="1">
      <alignment horizontal="left" vertical="center"/>
    </xf>
    <xf numFmtId="49" fontId="11" fillId="6" borderId="9" xfId="0" applyNumberFormat="1" applyFont="1" applyFill="1" applyBorder="1" applyAlignment="1">
      <alignment horizontal="left" vertical="center"/>
    </xf>
    <xf numFmtId="49" fontId="6" fillId="0" borderId="9" xfId="0" applyNumberFormat="1" applyFont="1" applyBorder="1" applyAlignment="1">
      <alignment horizontal="left" vertical="center"/>
    </xf>
    <xf numFmtId="49" fontId="6" fillId="0" borderId="10" xfId="0" applyNumberFormat="1" applyFont="1" applyBorder="1" applyAlignment="1">
      <alignment horizontal="left" vertical="center"/>
    </xf>
    <xf numFmtId="3" fontId="14" fillId="0" borderId="12" xfId="0" applyNumberFormat="1" applyFont="1" applyBorder="1" applyAlignment="1">
      <alignment horizontal="right" vertical="center"/>
    </xf>
    <xf numFmtId="3" fontId="12" fillId="7" borderId="8" xfId="0" applyNumberFormat="1" applyFont="1" applyFill="1" applyBorder="1" applyAlignment="1">
      <alignment horizontal="right" vertical="center"/>
    </xf>
    <xf numFmtId="0" fontId="6" fillId="3" borderId="15" xfId="0" applyFont="1" applyFill="1" applyBorder="1" applyAlignment="1">
      <alignment vertical="center"/>
    </xf>
    <xf numFmtId="0" fontId="6" fillId="4" borderId="17" xfId="0" applyFont="1" applyFill="1" applyBorder="1" applyAlignment="1">
      <alignment horizontal="right" vertical="center"/>
    </xf>
    <xf numFmtId="0" fontId="11" fillId="0" borderId="18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2" borderId="0" xfId="0" applyFont="1" applyFill="1" applyAlignment="1">
      <alignment horizontal="right" vertical="center"/>
    </xf>
    <xf numFmtId="3" fontId="11" fillId="3" borderId="14" xfId="0" applyNumberFormat="1" applyFont="1" applyFill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13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wrapText="1"/>
    </xf>
    <xf numFmtId="0" fontId="12" fillId="5" borderId="5" xfId="0" applyFont="1" applyFill="1" applyBorder="1" applyAlignment="1">
      <alignment horizontal="left" vertical="center" wrapText="1"/>
    </xf>
    <xf numFmtId="0" fontId="12" fillId="5" borderId="6" xfId="0" applyFont="1" applyFill="1" applyBorder="1" applyAlignment="1">
      <alignment horizontal="left" vertical="center" wrapText="1"/>
    </xf>
    <xf numFmtId="0" fontId="12" fillId="5" borderId="5" xfId="0" applyFont="1" applyFill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6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1" fillId="9" borderId="5" xfId="0" applyFont="1" applyFill="1" applyBorder="1" applyAlignment="1">
      <alignment horizontal="left" vertical="center" wrapText="1"/>
    </xf>
    <xf numFmtId="0" fontId="11" fillId="9" borderId="6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left" vertical="center"/>
    </xf>
    <xf numFmtId="0" fontId="11" fillId="4" borderId="16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/>
    </xf>
    <xf numFmtId="0" fontId="11" fillId="6" borderId="5" xfId="0" applyFont="1" applyFill="1" applyBorder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5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0" fontId="11" fillId="7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0" fontId="11" fillId="7" borderId="3" xfId="0" applyFont="1" applyFill="1" applyBorder="1" applyAlignment="1">
      <alignment horizontal="left" vertical="center"/>
    </xf>
    <xf numFmtId="0" fontId="11" fillId="7" borderId="4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15" fillId="0" borderId="6" xfId="0" applyFont="1" applyBorder="1" applyAlignment="1">
      <alignment horizontal="left" vertical="center" wrapText="1"/>
    </xf>
    <xf numFmtId="0" fontId="11" fillId="9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11" fillId="6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CE6F2"/>
      <rgbColor rgb="00660066"/>
      <rgbColor rgb="00FF8080"/>
      <rgbColor rgb="000066CC"/>
      <rgbColor rgb="00B7DEE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CD5B5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8F8F8"/>
      <color rgb="FFEAEAEA"/>
      <color rgb="FFDDDDDD"/>
      <color rgb="FFE0E0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J65480"/>
  <sheetViews>
    <sheetView tabSelected="1" view="pageBreakPreview" zoomScale="90" zoomScaleNormal="90" zoomScaleSheetLayoutView="90" zoomScalePageLayoutView="70" workbookViewId="0">
      <selection activeCell="D2" sqref="D2:E2"/>
    </sheetView>
  </sheetViews>
  <sheetFormatPr defaultRowHeight="15" x14ac:dyDescent="0.25"/>
  <cols>
    <col min="1" max="1" width="20" style="1" customWidth="1"/>
    <col min="2" max="2" width="10.85546875" style="1"/>
    <col min="3" max="3" width="81.7109375" style="1" customWidth="1"/>
    <col min="4" max="4" width="31.140625" style="2" customWidth="1"/>
    <col min="5" max="5" width="29.5703125" style="1" customWidth="1"/>
    <col min="6" max="1024" width="9.5703125" style="1"/>
  </cols>
  <sheetData>
    <row r="2" spans="1:20" ht="23.25" customHeight="1" x14ac:dyDescent="0.25">
      <c r="A2" s="11"/>
      <c r="B2" s="11"/>
      <c r="C2" s="11"/>
      <c r="D2" s="51" t="s">
        <v>55</v>
      </c>
      <c r="E2" s="52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41.25" customHeight="1" x14ac:dyDescent="0.35">
      <c r="A3" s="77" t="s">
        <v>51</v>
      </c>
      <c r="B3" s="77"/>
      <c r="C3" s="77"/>
      <c r="D3" s="77"/>
      <c r="E3" s="78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23.25" customHeight="1" thickBot="1" x14ac:dyDescent="0.3">
      <c r="A4" s="70"/>
      <c r="B4" s="70"/>
      <c r="C4" s="70"/>
      <c r="D4" s="70"/>
      <c r="E4" s="49" t="s">
        <v>4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43.5" customHeight="1" thickBot="1" x14ac:dyDescent="0.3">
      <c r="A5" s="47" t="s">
        <v>34</v>
      </c>
      <c r="B5" s="71" t="s">
        <v>35</v>
      </c>
      <c r="C5" s="72"/>
      <c r="D5" s="48" t="s">
        <v>52</v>
      </c>
      <c r="E5" s="14" t="s">
        <v>53</v>
      </c>
      <c r="F5" s="7"/>
      <c r="G5" s="7"/>
      <c r="H5" s="7"/>
      <c r="I5" s="7"/>
      <c r="J5" s="7"/>
      <c r="K5" s="7"/>
      <c r="L5" s="5"/>
      <c r="M5" s="5"/>
      <c r="N5" s="5"/>
      <c r="O5" s="5"/>
      <c r="P5" s="5"/>
      <c r="Q5" s="5"/>
      <c r="R5" s="5"/>
      <c r="S5" s="5"/>
      <c r="T5" s="5"/>
    </row>
    <row r="6" spans="1:20" ht="30.75" customHeight="1" x14ac:dyDescent="0.25">
      <c r="A6" s="73" t="s">
        <v>17</v>
      </c>
      <c r="B6" s="74"/>
      <c r="C6" s="74"/>
      <c r="D6" s="46"/>
      <c r="E6" s="4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30" customHeight="1" x14ac:dyDescent="0.25">
      <c r="A7" s="15" t="s">
        <v>36</v>
      </c>
      <c r="B7" s="76" t="s">
        <v>37</v>
      </c>
      <c r="C7" s="67"/>
      <c r="D7" s="16">
        <f>D8</f>
        <v>662979440</v>
      </c>
      <c r="E7" s="16">
        <f>E8</f>
        <v>691079555</v>
      </c>
      <c r="F7" s="6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26.25" customHeight="1" x14ac:dyDescent="0.25">
      <c r="A8" s="17"/>
      <c r="B8" s="75" t="s">
        <v>11</v>
      </c>
      <c r="C8" s="75"/>
      <c r="D8" s="18">
        <f>SUM(D9:D12)</f>
        <v>662979440</v>
      </c>
      <c r="E8" s="18">
        <f>SUM(E9:E12)</f>
        <v>691079555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26.25" customHeight="1" x14ac:dyDescent="0.25">
      <c r="A9" s="19"/>
      <c r="B9" s="55" t="s">
        <v>18</v>
      </c>
      <c r="C9" s="55"/>
      <c r="D9" s="20">
        <v>546003385</v>
      </c>
      <c r="E9" s="21">
        <v>574557100</v>
      </c>
      <c r="F9" s="13"/>
      <c r="G9" s="10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25.5" customHeight="1" x14ac:dyDescent="0.25">
      <c r="A10" s="19"/>
      <c r="B10" s="55" t="s">
        <v>19</v>
      </c>
      <c r="C10" s="55"/>
      <c r="D10" s="20">
        <v>6188000</v>
      </c>
      <c r="E10" s="21">
        <v>6188000</v>
      </c>
      <c r="F10" s="5"/>
      <c r="G10" s="5"/>
      <c r="H10" s="5"/>
      <c r="I10" s="5"/>
      <c r="J10" s="13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26.25" customHeight="1" x14ac:dyDescent="0.25">
      <c r="A11" s="19"/>
      <c r="B11" s="55" t="s">
        <v>20</v>
      </c>
      <c r="C11" s="55"/>
      <c r="D11" s="20">
        <v>12320455</v>
      </c>
      <c r="E11" s="21">
        <v>12320455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26.25" customHeight="1" x14ac:dyDescent="0.25">
      <c r="A12" s="19"/>
      <c r="B12" s="55" t="s">
        <v>21</v>
      </c>
      <c r="C12" s="55"/>
      <c r="D12" s="20">
        <v>98467600</v>
      </c>
      <c r="E12" s="21">
        <v>98014000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30" customHeight="1" x14ac:dyDescent="0.25">
      <c r="A13" s="22" t="s">
        <v>38</v>
      </c>
      <c r="B13" s="58" t="s">
        <v>39</v>
      </c>
      <c r="C13" s="58"/>
      <c r="D13" s="16">
        <f>+D14+D15+D16+D17+D18+D19</f>
        <v>778296530</v>
      </c>
      <c r="E13" s="16">
        <f>+E14+E15+E16+E17+E18+E19</f>
        <v>879204322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25.5" customHeight="1" x14ac:dyDescent="0.25">
      <c r="A14" s="23"/>
      <c r="B14" s="59" t="s">
        <v>0</v>
      </c>
      <c r="C14" s="59"/>
      <c r="D14" s="18">
        <v>96064030</v>
      </c>
      <c r="E14" s="50">
        <v>97443022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25.5" customHeight="1" x14ac:dyDescent="0.25">
      <c r="A15" s="24"/>
      <c r="B15" s="62" t="s">
        <v>30</v>
      </c>
      <c r="C15" s="63"/>
      <c r="D15" s="18">
        <v>436181200</v>
      </c>
      <c r="E15" s="50">
        <v>526629300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54.75" customHeight="1" x14ac:dyDescent="0.25">
      <c r="A16" s="24"/>
      <c r="B16" s="60" t="s">
        <v>5</v>
      </c>
      <c r="C16" s="61"/>
      <c r="D16" s="18">
        <v>32463300</v>
      </c>
      <c r="E16" s="50">
        <v>42674000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28.5" customHeight="1" x14ac:dyDescent="0.25">
      <c r="A17" s="24"/>
      <c r="B17" s="56" t="s">
        <v>6</v>
      </c>
      <c r="C17" s="56"/>
      <c r="D17" s="18">
        <v>1434000</v>
      </c>
      <c r="E17" s="50">
        <v>1738000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44.25" customHeight="1" x14ac:dyDescent="0.25">
      <c r="A18" s="24"/>
      <c r="B18" s="56" t="s">
        <v>22</v>
      </c>
      <c r="C18" s="57"/>
      <c r="D18" s="18">
        <v>210720000</v>
      </c>
      <c r="E18" s="50">
        <v>210720000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44.25" customHeight="1" x14ac:dyDescent="0.25">
      <c r="A19" s="24"/>
      <c r="B19" s="60" t="s">
        <v>46</v>
      </c>
      <c r="C19" s="64"/>
      <c r="D19" s="18">
        <v>1434000</v>
      </c>
      <c r="E19" s="50">
        <v>0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41.25" customHeight="1" x14ac:dyDescent="0.25">
      <c r="A20" s="25" t="s">
        <v>40</v>
      </c>
      <c r="B20" s="82" t="s">
        <v>41</v>
      </c>
      <c r="C20" s="83"/>
      <c r="D20" s="26">
        <f>SUM(D21+D40)</f>
        <v>836558430</v>
      </c>
      <c r="E20" s="26">
        <f>SUM(E21+E40)</f>
        <v>854664684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38.25" customHeight="1" x14ac:dyDescent="0.25">
      <c r="A21" s="27" t="s">
        <v>42</v>
      </c>
      <c r="B21" s="84" t="s">
        <v>43</v>
      </c>
      <c r="C21" s="85"/>
      <c r="D21" s="18">
        <f>SUM(D22+D32+D37)</f>
        <v>530290708</v>
      </c>
      <c r="E21" s="18">
        <f>SUM(E22+E32+E37)</f>
        <v>534991646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25.5" customHeight="1" x14ac:dyDescent="0.25">
      <c r="A22" s="17"/>
      <c r="B22" s="75" t="s">
        <v>1</v>
      </c>
      <c r="C22" s="75"/>
      <c r="D22" s="18">
        <f>SUM(D23:D31)</f>
        <v>132520108</v>
      </c>
      <c r="E22" s="18">
        <f>SUM(E23:E31)</f>
        <v>167660179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25.5" customHeight="1" x14ac:dyDescent="0.25">
      <c r="A23" s="28"/>
      <c r="B23" s="79" t="s">
        <v>12</v>
      </c>
      <c r="C23" s="79"/>
      <c r="D23" s="20">
        <v>19264990</v>
      </c>
      <c r="E23" s="21">
        <v>20706000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26.25" customHeight="1" x14ac:dyDescent="0.25">
      <c r="A24" s="28"/>
      <c r="B24" s="29" t="s">
        <v>13</v>
      </c>
      <c r="C24" s="29"/>
      <c r="D24" s="20">
        <v>25390170</v>
      </c>
      <c r="E24" s="21">
        <v>26403000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26.25" customHeight="1" x14ac:dyDescent="0.25">
      <c r="A25" s="28"/>
      <c r="B25" s="79" t="s">
        <v>23</v>
      </c>
      <c r="C25" s="79"/>
      <c r="D25" s="20">
        <v>18754060</v>
      </c>
      <c r="E25" s="21">
        <v>19562920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26.25" customHeight="1" x14ac:dyDescent="0.25">
      <c r="A26" s="28"/>
      <c r="B26" s="79" t="s">
        <v>31</v>
      </c>
      <c r="C26" s="79"/>
      <c r="D26" s="20">
        <v>450000</v>
      </c>
      <c r="E26" s="21">
        <v>525000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26.25" customHeight="1" x14ac:dyDescent="0.25">
      <c r="A27" s="28"/>
      <c r="B27" s="81" t="s">
        <v>32</v>
      </c>
      <c r="C27" s="81"/>
      <c r="D27" s="20">
        <v>16870000</v>
      </c>
      <c r="E27" s="21">
        <v>22683500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25.5" customHeight="1" x14ac:dyDescent="0.25">
      <c r="A28" s="28"/>
      <c r="B28" s="79" t="s">
        <v>24</v>
      </c>
      <c r="C28" s="79"/>
      <c r="D28" s="20">
        <v>9095580</v>
      </c>
      <c r="E28" s="21">
        <v>9687600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25.5" customHeight="1" x14ac:dyDescent="0.25">
      <c r="A29" s="28"/>
      <c r="B29" s="55" t="s">
        <v>25</v>
      </c>
      <c r="C29" s="80"/>
      <c r="D29" s="20">
        <v>14352780</v>
      </c>
      <c r="E29" s="21">
        <v>16371600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25.5" customHeight="1" x14ac:dyDescent="0.25">
      <c r="A30" s="28"/>
      <c r="B30" s="66" t="s">
        <v>33</v>
      </c>
      <c r="C30" s="67"/>
      <c r="D30" s="20">
        <v>28342528</v>
      </c>
      <c r="E30" s="30">
        <v>30289820</v>
      </c>
      <c r="G30" s="8"/>
      <c r="H30" s="9"/>
      <c r="I30" s="9"/>
      <c r="J30" s="9"/>
    </row>
    <row r="31" spans="1:20" ht="45" customHeight="1" x14ac:dyDescent="0.25">
      <c r="A31" s="28"/>
      <c r="B31" s="53" t="s">
        <v>54</v>
      </c>
      <c r="C31" s="54"/>
      <c r="D31" s="20">
        <v>0</v>
      </c>
      <c r="E31" s="30">
        <v>21430739</v>
      </c>
      <c r="G31" s="8"/>
      <c r="H31" s="9"/>
      <c r="I31" s="9"/>
      <c r="J31" s="9"/>
    </row>
    <row r="32" spans="1:20" ht="25.5" customHeight="1" x14ac:dyDescent="0.25">
      <c r="A32" s="31"/>
      <c r="B32" s="68" t="s">
        <v>8</v>
      </c>
      <c r="C32" s="69"/>
      <c r="D32" s="32">
        <f>SUM(D33+D36)</f>
        <v>332925200</v>
      </c>
      <c r="E32" s="32">
        <f>SUM(E33+E36)</f>
        <v>290813400</v>
      </c>
    </row>
    <row r="33" spans="1:1024" ht="27.75" customHeight="1" x14ac:dyDescent="0.25">
      <c r="A33" s="31"/>
      <c r="B33" s="68" t="s">
        <v>26</v>
      </c>
      <c r="C33" s="69"/>
      <c r="D33" s="33">
        <f>SUM(D34:D35)</f>
        <v>236834800</v>
      </c>
      <c r="E33" s="33">
        <f>SUM(E34:E35)</f>
        <v>208897400</v>
      </c>
    </row>
    <row r="34" spans="1:1024" ht="30.75" customHeight="1" x14ac:dyDescent="0.25">
      <c r="A34" s="28"/>
      <c r="B34" s="65" t="s">
        <v>9</v>
      </c>
      <c r="C34" s="64"/>
      <c r="D34" s="20">
        <v>91185400</v>
      </c>
      <c r="E34" s="30">
        <v>88554200</v>
      </c>
    </row>
    <row r="35" spans="1:1024" ht="40.5" customHeight="1" x14ac:dyDescent="0.25">
      <c r="A35" s="28"/>
      <c r="B35" s="65" t="s">
        <v>10</v>
      </c>
      <c r="C35" s="64"/>
      <c r="D35" s="20">
        <v>145649400</v>
      </c>
      <c r="E35" s="30">
        <v>120343200</v>
      </c>
    </row>
    <row r="36" spans="1:1024" ht="30.75" customHeight="1" x14ac:dyDescent="0.25">
      <c r="A36" s="28"/>
      <c r="B36" s="65" t="s">
        <v>48</v>
      </c>
      <c r="C36" s="64"/>
      <c r="D36" s="20">
        <v>96090400</v>
      </c>
      <c r="E36" s="30">
        <v>81916000</v>
      </c>
    </row>
    <row r="37" spans="1:1024" ht="60" customHeight="1" x14ac:dyDescent="0.25">
      <c r="A37" s="31"/>
      <c r="B37" s="90" t="s">
        <v>7</v>
      </c>
      <c r="C37" s="90"/>
      <c r="D37" s="34">
        <f>SUM(D38:D39)</f>
        <v>64845400</v>
      </c>
      <c r="E37" s="34">
        <f>SUM(E38:E39)</f>
        <v>76518067</v>
      </c>
    </row>
    <row r="38" spans="1:1024" ht="25.5" customHeight="1" x14ac:dyDescent="0.25">
      <c r="A38" s="35"/>
      <c r="B38" s="81" t="s">
        <v>27</v>
      </c>
      <c r="C38" s="91"/>
      <c r="D38" s="36">
        <v>43493400</v>
      </c>
      <c r="E38" s="30">
        <v>54538400</v>
      </c>
    </row>
    <row r="39" spans="1:1024" ht="25.5" customHeight="1" x14ac:dyDescent="0.25">
      <c r="A39" s="37"/>
      <c r="B39" s="81" t="s">
        <v>47</v>
      </c>
      <c r="C39" s="96"/>
      <c r="D39" s="36">
        <v>21352000</v>
      </c>
      <c r="E39" s="30">
        <v>21979667</v>
      </c>
    </row>
    <row r="40" spans="1:1024" s="4" customFormat="1" ht="26.25" customHeight="1" x14ac:dyDescent="0.25">
      <c r="A40" s="38" t="s">
        <v>44</v>
      </c>
      <c r="B40" s="93" t="s">
        <v>14</v>
      </c>
      <c r="C40" s="93"/>
      <c r="D40" s="32">
        <f>SUM(D41+D44)</f>
        <v>306267722</v>
      </c>
      <c r="E40" s="32">
        <f>SUM(E41+E44)</f>
        <v>319673038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</row>
    <row r="41" spans="1:1024" ht="26.25" customHeight="1" x14ac:dyDescent="0.25">
      <c r="A41" s="39"/>
      <c r="B41" s="86" t="s">
        <v>15</v>
      </c>
      <c r="C41" s="87"/>
      <c r="D41" s="36">
        <f>SUM(D42:D43)</f>
        <v>306100997</v>
      </c>
      <c r="E41" s="36">
        <f>SUM(E42:E43)</f>
        <v>319513153</v>
      </c>
    </row>
    <row r="42" spans="1:1024" ht="34.5" customHeight="1" x14ac:dyDescent="0.25">
      <c r="A42" s="35"/>
      <c r="B42" s="94" t="s">
        <v>28</v>
      </c>
      <c r="C42" s="95"/>
      <c r="D42" s="36">
        <v>133143600</v>
      </c>
      <c r="E42" s="30">
        <v>145344960</v>
      </c>
    </row>
    <row r="43" spans="1:1024" ht="29.25" customHeight="1" x14ac:dyDescent="0.25">
      <c r="A43" s="35"/>
      <c r="B43" s="94" t="s">
        <v>49</v>
      </c>
      <c r="C43" s="95"/>
      <c r="D43" s="36">
        <v>172957397</v>
      </c>
      <c r="E43" s="30">
        <v>174168193</v>
      </c>
    </row>
    <row r="44" spans="1:1024" ht="26.25" customHeight="1" x14ac:dyDescent="0.25">
      <c r="A44" s="37"/>
      <c r="B44" s="81" t="s">
        <v>29</v>
      </c>
      <c r="C44" s="91"/>
      <c r="D44" s="36">
        <v>166725</v>
      </c>
      <c r="E44" s="30">
        <v>159885</v>
      </c>
    </row>
    <row r="45" spans="1:1024" ht="30" customHeight="1" x14ac:dyDescent="0.25">
      <c r="A45" s="40" t="s">
        <v>45</v>
      </c>
      <c r="B45" s="97" t="s">
        <v>3</v>
      </c>
      <c r="C45" s="98"/>
      <c r="D45" s="16">
        <f>SUM(D46+D47)</f>
        <v>49060690</v>
      </c>
      <c r="E45" s="16">
        <f>SUM(E46+E47)</f>
        <v>48968674</v>
      </c>
    </row>
    <row r="46" spans="1:1024" ht="37.5" customHeight="1" x14ac:dyDescent="0.25">
      <c r="A46" s="41"/>
      <c r="B46" s="65" t="s">
        <v>16</v>
      </c>
      <c r="C46" s="92"/>
      <c r="D46" s="20">
        <v>19974856</v>
      </c>
      <c r="E46" s="30">
        <v>19882840</v>
      </c>
    </row>
    <row r="47" spans="1:1024" ht="37.5" customHeight="1" x14ac:dyDescent="0.25">
      <c r="A47" s="42"/>
      <c r="B47" s="65" t="s">
        <v>50</v>
      </c>
      <c r="C47" s="64"/>
      <c r="D47" s="43">
        <v>29085834</v>
      </c>
      <c r="E47" s="30">
        <v>29085834</v>
      </c>
    </row>
    <row r="48" spans="1:1024" ht="44.25" customHeight="1" thickBot="1" x14ac:dyDescent="0.3">
      <c r="A48" s="88" t="s">
        <v>2</v>
      </c>
      <c r="B48" s="89"/>
      <c r="C48" s="89"/>
      <c r="D48" s="44">
        <f>SUM(D7+D13+D20+D45)</f>
        <v>2326895090</v>
      </c>
      <c r="E48" s="44">
        <f>SUM(E7+E13+E20+E45)</f>
        <v>2473917235</v>
      </c>
    </row>
    <row r="49" spans="1:4" x14ac:dyDescent="0.25">
      <c r="A49" s="11"/>
      <c r="B49" s="11"/>
      <c r="C49" s="11"/>
      <c r="D49" s="12"/>
    </row>
    <row r="65480" ht="15" customHeight="1" x14ac:dyDescent="0.25"/>
  </sheetData>
  <mergeCells count="46">
    <mergeCell ref="B22:C22"/>
    <mergeCell ref="B23:C23"/>
    <mergeCell ref="B41:C41"/>
    <mergeCell ref="A48:C48"/>
    <mergeCell ref="B37:C37"/>
    <mergeCell ref="B38:C38"/>
    <mergeCell ref="B46:C46"/>
    <mergeCell ref="B40:C40"/>
    <mergeCell ref="B42:C42"/>
    <mergeCell ref="B44:C44"/>
    <mergeCell ref="B39:C39"/>
    <mergeCell ref="B43:C43"/>
    <mergeCell ref="B45:C45"/>
    <mergeCell ref="B47:C47"/>
    <mergeCell ref="B36:C36"/>
    <mergeCell ref="B30:C30"/>
    <mergeCell ref="B32:C32"/>
    <mergeCell ref="B33:C33"/>
    <mergeCell ref="A4:D4"/>
    <mergeCell ref="B5:C5"/>
    <mergeCell ref="A6:C6"/>
    <mergeCell ref="B8:C8"/>
    <mergeCell ref="B7:C7"/>
    <mergeCell ref="B34:C34"/>
    <mergeCell ref="B35:C35"/>
    <mergeCell ref="B26:C26"/>
    <mergeCell ref="B29:C29"/>
    <mergeCell ref="B27:C27"/>
    <mergeCell ref="B28:C28"/>
    <mergeCell ref="B20:C20"/>
    <mergeCell ref="D2:E2"/>
    <mergeCell ref="B31:C31"/>
    <mergeCell ref="B9:C9"/>
    <mergeCell ref="B10:C10"/>
    <mergeCell ref="B18:C18"/>
    <mergeCell ref="B11:C11"/>
    <mergeCell ref="B12:C12"/>
    <mergeCell ref="B13:C13"/>
    <mergeCell ref="B14:C14"/>
    <mergeCell ref="B16:C16"/>
    <mergeCell ref="B17:C17"/>
    <mergeCell ref="B15:C15"/>
    <mergeCell ref="B19:C19"/>
    <mergeCell ref="A3:E3"/>
    <mergeCell ref="B21:C21"/>
    <mergeCell ref="B25:C25"/>
  </mergeCells>
  <printOptions horizontalCentered="1"/>
  <pageMargins left="0.7" right="0.7" top="0.75" bottom="0.75" header="0.3" footer="0.3"/>
  <pageSetup paperSize="9" scale="50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workbookViewId="0">
      <selection activeCellId="1" sqref="A2:E48 A1"/>
    </sheetView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9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workbookViewId="0">
      <selection activeCellId="1" sqref="A2:E48 A1"/>
    </sheetView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Munka1</vt:lpstr>
      <vt:lpstr>Munka2</vt:lpstr>
      <vt:lpstr>Munka3</vt:lpstr>
      <vt:lpstr>Munka1!Nyomtatási_terület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mikok</dc:creator>
  <cp:lastModifiedBy>user</cp:lastModifiedBy>
  <cp:revision>0</cp:revision>
  <cp:lastPrinted>2025-05-20T09:21:19Z</cp:lastPrinted>
  <dcterms:created xsi:type="dcterms:W3CDTF">2013-01-04T11:02:09Z</dcterms:created>
  <dcterms:modified xsi:type="dcterms:W3CDTF">2025-05-20T12:21:21Z</dcterms:modified>
</cp:coreProperties>
</file>